
<file path=[Content_Types].xml><?xml version="1.0" encoding="utf-8"?>
<Types xmlns="http://schemas.openxmlformats.org/package/2006/content-types"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hart3.xml" ContentType="application/vnd.openxmlformats-officedocument.drawingml.chart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Override PartName="/xl/externalLinks/externalLink1.xml" ContentType="application/vnd.openxmlformats-officedocument.spreadsheetml.externalLink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Default Extension="rels" ContentType="application/vnd.openxmlformats-package.relationships+xml"/>
  <Override PartName="/xl/drawings/drawing1.xml" ContentType="application/vnd.openxmlformats-officedocument.drawing+xml"/>
  <Override PartName="/xl/charts/chart2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8000" yWindow="-420" windowWidth="17400" windowHeight="19840" tabRatio="776"/>
  </bookViews>
  <sheets>
    <sheet name="Feuil1" sheetId="1" r:id="rId1"/>
  </sheets>
  <externalReferences>
    <externalReference r:id="rId2"/>
  </externalReferenc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28" i="1"/>
  <c r="K28"/>
  <c r="F28"/>
  <c r="L28"/>
  <c r="E29"/>
  <c r="K29"/>
  <c r="F29"/>
  <c r="L29"/>
  <c r="E30"/>
  <c r="K30"/>
  <c r="F30"/>
  <c r="L30"/>
  <c r="E31"/>
  <c r="K31"/>
  <c r="F31"/>
  <c r="L31"/>
  <c r="E32"/>
  <c r="K32"/>
  <c r="F32"/>
  <c r="L32"/>
  <c r="E33"/>
  <c r="K33"/>
  <c r="F33"/>
  <c r="L33"/>
  <c r="E34"/>
  <c r="K34"/>
  <c r="F34"/>
  <c r="L34"/>
  <c r="E35"/>
  <c r="K35"/>
  <c r="F35"/>
  <c r="L35"/>
  <c r="E36"/>
  <c r="K36"/>
  <c r="F36"/>
  <c r="L36"/>
  <c r="E37"/>
  <c r="K37"/>
  <c r="F37"/>
  <c r="L37"/>
  <c r="E38"/>
  <c r="K38"/>
  <c r="F38"/>
  <c r="L38"/>
  <c r="E39"/>
  <c r="K39"/>
  <c r="F39"/>
  <c r="L39"/>
  <c r="D29"/>
  <c r="J29"/>
  <c r="D30"/>
  <c r="J30"/>
  <c r="D31"/>
  <c r="J31"/>
  <c r="D32"/>
  <c r="J32"/>
  <c r="D33"/>
  <c r="J33"/>
  <c r="D34"/>
  <c r="J34"/>
  <c r="D35"/>
  <c r="J35"/>
  <c r="D36"/>
  <c r="J36"/>
  <c r="D37"/>
  <c r="J37"/>
  <c r="D38"/>
  <c r="J38"/>
  <c r="D39"/>
  <c r="J39"/>
  <c r="D28"/>
  <c r="J28"/>
  <c r="G39"/>
  <c r="H39"/>
  <c r="C39"/>
  <c r="G38"/>
  <c r="H38"/>
  <c r="C38"/>
  <c r="G37"/>
  <c r="H37"/>
  <c r="C37"/>
  <c r="G36"/>
  <c r="H36"/>
  <c r="C36"/>
  <c r="G35"/>
  <c r="H35"/>
  <c r="C35"/>
  <c r="G34"/>
  <c r="H34"/>
  <c r="C34"/>
  <c r="G33"/>
  <c r="H33"/>
  <c r="C33"/>
  <c r="G32"/>
  <c r="H32"/>
  <c r="C32"/>
  <c r="G31"/>
  <c r="H31"/>
  <c r="C31"/>
  <c r="G30"/>
  <c r="H30"/>
  <c r="C30"/>
  <c r="G29"/>
  <c r="H29"/>
  <c r="C29"/>
  <c r="G28"/>
  <c r="H28"/>
  <c r="C28"/>
  <c r="H26"/>
  <c r="G26"/>
  <c r="F26"/>
  <c r="C26"/>
  <c r="H25"/>
  <c r="G25"/>
  <c r="F25"/>
  <c r="C25"/>
  <c r="G24"/>
  <c r="F24"/>
  <c r="E24"/>
  <c r="D24"/>
  <c r="C24"/>
  <c r="G23"/>
  <c r="F23"/>
  <c r="E23"/>
  <c r="D23"/>
  <c r="C23"/>
  <c r="G22"/>
  <c r="F22"/>
  <c r="E22"/>
  <c r="C22"/>
  <c r="G21"/>
  <c r="F21"/>
  <c r="E21"/>
  <c r="D21"/>
  <c r="C21"/>
  <c r="G20"/>
  <c r="F20"/>
  <c r="E20"/>
  <c r="D20"/>
  <c r="C20"/>
  <c r="H19"/>
  <c r="G19"/>
  <c r="F19"/>
  <c r="C19"/>
  <c r="H18"/>
  <c r="G18"/>
  <c r="F18"/>
  <c r="C18"/>
  <c r="H17"/>
  <c r="G17"/>
  <c r="F17"/>
  <c r="D17"/>
  <c r="C17"/>
  <c r="H16"/>
  <c r="G16"/>
  <c r="F16"/>
  <c r="D16"/>
  <c r="C16"/>
  <c r="G15"/>
  <c r="F15"/>
  <c r="E15"/>
  <c r="D15"/>
  <c r="C15"/>
  <c r="H14"/>
  <c r="G14"/>
  <c r="F14"/>
  <c r="E14"/>
  <c r="D14"/>
  <c r="C14"/>
</calcChain>
</file>

<file path=xl/sharedStrings.xml><?xml version="1.0" encoding="utf-8"?>
<sst xmlns="http://schemas.openxmlformats.org/spreadsheetml/2006/main" count="17" uniqueCount="17">
  <si>
    <t>BOC 83</t>
  </si>
  <si>
    <t>BOC 82</t>
  </si>
  <si>
    <t>BOC 81</t>
  </si>
  <si>
    <t>BOC 79</t>
  </si>
  <si>
    <t>BOC 80</t>
  </si>
  <si>
    <t>BOC 74</t>
  </si>
  <si>
    <t>Log10(E.h.o)</t>
  </si>
  <si>
    <t>Mesures</t>
  </si>
  <si>
    <t>n</t>
  </si>
  <si>
    <t>x</t>
  </si>
  <si>
    <t>min</t>
  </si>
  <si>
    <t>max</t>
  </si>
  <si>
    <t>s</t>
  </si>
  <si>
    <t>v</t>
  </si>
  <si>
    <t>D logx</t>
  </si>
  <si>
    <t>D logmin</t>
  </si>
  <si>
    <t>Dlogmax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</si>
</sst>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">
    <font>
      <sz val="9"/>
      <name val="Geneva"/>
    </font>
    <font>
      <sz val="8"/>
      <name val="Times New Roman"/>
    </font>
    <font>
      <sz val="9"/>
      <color indexed="10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2" fillId="0" borderId="0" xfId="0" applyFont="1" applyAlignment="1">
      <alignment horizontal="left"/>
    </xf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colors>
    <mruColors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title>
      <c:tx>
        <c:rich>
          <a:bodyPr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r>
              <a:rPr lang="fr-FR"/>
              <a:t>MC III Aïn Boucherit</a:t>
            </a:r>
          </a:p>
        </c:rich>
      </c:tx>
      <c:layout>
        <c:manualLayout>
          <c:xMode val="edge"/>
          <c:yMode val="edge"/>
          <c:x val="0.417671501771739"/>
          <c:y val="0.0346153846153846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943776951118833"/>
          <c:y val="0.180769230769231"/>
          <c:w val="0.867471580602842"/>
          <c:h val="0.688461538461538"/>
        </c:manualLayout>
      </c:layout>
      <c:lineChart>
        <c:grouping val="standard"/>
        <c:ser>
          <c:idx val="0"/>
          <c:order val="0"/>
          <c:tx>
            <c:strRef>
              <c:f>'[1]LMC Aïn B'!$C$14</c:f>
              <c:strCache>
                <c:ptCount val="1"/>
                <c:pt idx="0">
                  <c:v>BOC 83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'[1]LMC Aïn B'!$B$15:$B$26</c:f>
              <c:numCache>
                <c:formatCode>General</c:formatCode>
                <c:ptCount val="12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  <c:pt idx="10">
                  <c:v>7.0</c:v>
                </c:pt>
                <c:pt idx="11">
                  <c:v>8.0</c:v>
                </c:pt>
              </c:numCache>
            </c:numRef>
          </c:cat>
          <c:val>
            <c:numRef>
              <c:f>'[1]LMC Aïn B'!$C$15:$C$26</c:f>
              <c:numCache>
                <c:formatCode>0.000</c:formatCode>
                <c:ptCount val="12"/>
                <c:pt idx="0">
                  <c:v>0.0560170425748683</c:v>
                </c:pt>
                <c:pt idx="1">
                  <c:v>0.118478917042255</c:v>
                </c:pt>
                <c:pt idx="2">
                  <c:v>0.105752280002408</c:v>
                </c:pt>
                <c:pt idx="3">
                  <c:v>0.0810033436347992</c:v>
                </c:pt>
                <c:pt idx="4">
                  <c:v>0.072149978319906</c:v>
                </c:pt>
                <c:pt idx="5">
                  <c:v>0.0840978579357174</c:v>
                </c:pt>
                <c:pt idx="6">
                  <c:v>0.0777578316815741</c:v>
                </c:pt>
                <c:pt idx="7">
                  <c:v>0.0883025007672873</c:v>
                </c:pt>
                <c:pt idx="8">
                  <c:v>0.0951212547196625</c:v>
                </c:pt>
                <c:pt idx="9">
                  <c:v>0.0911499783199061</c:v>
                </c:pt>
                <c:pt idx="10">
                  <c:v>0.0882492903979006</c:v>
                </c:pt>
                <c:pt idx="11">
                  <c:v>0.126483944213906</c:v>
                </c:pt>
              </c:numCache>
            </c:numRef>
          </c:val>
        </c:ser>
        <c:ser>
          <c:idx val="1"/>
          <c:order val="1"/>
          <c:tx>
            <c:strRef>
              <c:f>'[1]LMC Aïn B'!$D$14</c:f>
              <c:strCache>
                <c:ptCount val="1"/>
                <c:pt idx="0">
                  <c:v>BOC 82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'[1]LMC Aïn B'!$B$15:$B$26</c:f>
              <c:numCache>
                <c:formatCode>General</c:formatCode>
                <c:ptCount val="12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  <c:pt idx="10">
                  <c:v>7.0</c:v>
                </c:pt>
                <c:pt idx="11">
                  <c:v>8.0</c:v>
                </c:pt>
              </c:numCache>
            </c:numRef>
          </c:cat>
          <c:val>
            <c:numRef>
              <c:f>'[1]LMC Aïn B'!$D$15:$D$26</c:f>
              <c:numCache>
                <c:formatCode>0.000</c:formatCode>
                <c:ptCount val="12"/>
                <c:pt idx="0">
                  <c:v>0.057815365980431</c:v>
                </c:pt>
                <c:pt idx="1">
                  <c:v>0.105513939877887</c:v>
                </c:pt>
                <c:pt idx="2">
                  <c:v>0.123158031342219</c:v>
                </c:pt>
                <c:pt idx="5">
                  <c:v>0.0661765418779605</c:v>
                </c:pt>
                <c:pt idx="6">
                  <c:v>0.0682125137753438</c:v>
                </c:pt>
                <c:pt idx="8">
                  <c:v>0.0803979978989562</c:v>
                </c:pt>
                <c:pt idx="9">
                  <c:v>0.0773616938342727</c:v>
                </c:pt>
              </c:numCache>
            </c:numRef>
          </c:val>
        </c:ser>
        <c:ser>
          <c:idx val="2"/>
          <c:order val="2"/>
          <c:tx>
            <c:strRef>
              <c:f>'[1]LMC Aïn B'!$E$14</c:f>
              <c:strCache>
                <c:ptCount val="1"/>
                <c:pt idx="0">
                  <c:v>BOC 81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'[1]LMC Aïn B'!$B$15:$B$26</c:f>
              <c:numCache>
                <c:formatCode>General</c:formatCode>
                <c:ptCount val="12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  <c:pt idx="10">
                  <c:v>7.0</c:v>
                </c:pt>
                <c:pt idx="11">
                  <c:v>8.0</c:v>
                </c:pt>
              </c:numCache>
            </c:numRef>
          </c:cat>
          <c:val>
            <c:numRef>
              <c:f>'[1]LMC Aïn B'!$E$15:$E$26</c:f>
              <c:numCache>
                <c:formatCode>0.000</c:formatCode>
                <c:ptCount val="12"/>
                <c:pt idx="0">
                  <c:v>0.0631660843645325</c:v>
                </c:pt>
                <c:pt idx="5">
                  <c:v>0.0932412373755871</c:v>
                </c:pt>
                <c:pt idx="6">
                  <c:v>0.0777578316815741</c:v>
                </c:pt>
                <c:pt idx="7">
                  <c:v>0.0883025007672873</c:v>
                </c:pt>
                <c:pt idx="8">
                  <c:v>0.0728448600085103</c:v>
                </c:pt>
                <c:pt idx="9">
                  <c:v>0.0787603890268376</c:v>
                </c:pt>
              </c:numCache>
            </c:numRef>
          </c:val>
        </c:ser>
        <c:ser>
          <c:idx val="3"/>
          <c:order val="3"/>
          <c:tx>
            <c:strRef>
              <c:f>'[1]LMC Aïn B'!$F$14</c:f>
              <c:strCache>
                <c:ptCount val="1"/>
                <c:pt idx="0">
                  <c:v>BOC 79</c:v>
                </c:pt>
              </c:strCache>
            </c:strRef>
          </c:tx>
          <c:spPr>
            <a:ln w="25400">
              <a:solidFill>
                <a:srgbClr val="333333"/>
              </a:solidFill>
              <a:prstDash val="solid"/>
            </a:ln>
          </c:spPr>
          <c:marker>
            <c:symbol val="none"/>
          </c:marker>
          <c:cat>
            <c:numRef>
              <c:f>'[1]LMC Aïn B'!$B$15:$B$26</c:f>
              <c:numCache>
                <c:formatCode>General</c:formatCode>
                <c:ptCount val="12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  <c:pt idx="10">
                  <c:v>7.0</c:v>
                </c:pt>
                <c:pt idx="11">
                  <c:v>8.0</c:v>
                </c:pt>
              </c:numCache>
            </c:numRef>
          </c:cat>
          <c:val>
            <c:numRef>
              <c:f>'[1]LMC Aïn B'!$F$15:$F$26</c:f>
              <c:numCache>
                <c:formatCode>0.000</c:formatCode>
                <c:ptCount val="12"/>
                <c:pt idx="0">
                  <c:v>0.0509417571467585</c:v>
                </c:pt>
                <c:pt idx="1">
                  <c:v>0.105513939877887</c:v>
                </c:pt>
                <c:pt idx="2">
                  <c:v>0.123158031342219</c:v>
                </c:pt>
                <c:pt idx="3">
                  <c:v>0.0725701760979362</c:v>
                </c:pt>
                <c:pt idx="4">
                  <c:v>0.0855139398778875</c:v>
                </c:pt>
                <c:pt idx="5">
                  <c:v>0.074757831681574</c:v>
                </c:pt>
                <c:pt idx="6">
                  <c:v>0.0777578316815741</c:v>
                </c:pt>
                <c:pt idx="7">
                  <c:v>0.078542663478131</c:v>
                </c:pt>
                <c:pt idx="8">
                  <c:v>0.0728448600085103</c:v>
                </c:pt>
                <c:pt idx="9">
                  <c:v>0.0631212547196624</c:v>
                </c:pt>
                <c:pt idx="10">
                  <c:v>0.0777838567197355</c:v>
                </c:pt>
                <c:pt idx="11">
                  <c:v>0.139448921378274</c:v>
                </c:pt>
              </c:numCache>
            </c:numRef>
          </c:val>
        </c:ser>
        <c:ser>
          <c:idx val="4"/>
          <c:order val="4"/>
          <c:tx>
            <c:strRef>
              <c:f>'[1]LMC Aïn B'!$G$14</c:f>
              <c:strCache>
                <c:ptCount val="1"/>
                <c:pt idx="0">
                  <c:v>BOC 80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'[1]LMC Aïn B'!$B$15:$B$26</c:f>
              <c:numCache>
                <c:formatCode>General</c:formatCode>
                <c:ptCount val="12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  <c:pt idx="10">
                  <c:v>7.0</c:v>
                </c:pt>
                <c:pt idx="11">
                  <c:v>8.0</c:v>
                </c:pt>
              </c:numCache>
            </c:numRef>
          </c:cat>
          <c:val>
            <c:numRef>
              <c:f>'[1]LMC Aïn B'!$G$15:$G$26</c:f>
              <c:numCache>
                <c:formatCode>0.000</c:formatCode>
                <c:ptCount val="12"/>
                <c:pt idx="0">
                  <c:v>0.0608555291847241</c:v>
                </c:pt>
                <c:pt idx="1">
                  <c:v>0.092149978319906</c:v>
                </c:pt>
                <c:pt idx="2">
                  <c:v>0.115332693830263</c:v>
                </c:pt>
                <c:pt idx="3">
                  <c:v>0.0551960800285136</c:v>
                </c:pt>
                <c:pt idx="4">
                  <c:v>0.0920448070368451</c:v>
                </c:pt>
                <c:pt idx="5">
                  <c:v>0.0700113966571123</c:v>
                </c:pt>
                <c:pt idx="6">
                  <c:v>0.0584526764861874</c:v>
                </c:pt>
                <c:pt idx="7">
                  <c:v>0.0883025007672873</c:v>
                </c:pt>
                <c:pt idx="8">
                  <c:v>0.0728448600085103</c:v>
                </c:pt>
                <c:pt idx="9">
                  <c:v>0.070299839346786</c:v>
                </c:pt>
                <c:pt idx="10">
                  <c:v>0.0882492903979006</c:v>
                </c:pt>
                <c:pt idx="11">
                  <c:v>0.0850912590556814</c:v>
                </c:pt>
              </c:numCache>
            </c:numRef>
          </c:val>
        </c:ser>
        <c:ser>
          <c:idx val="5"/>
          <c:order val="5"/>
          <c:tx>
            <c:strRef>
              <c:f>'[1]LMC Aïn B'!$H$14</c:f>
              <c:strCache>
                <c:ptCount val="1"/>
                <c:pt idx="0">
                  <c:v>BOC 74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'[1]LMC Aïn B'!$B$15:$B$26</c:f>
              <c:numCache>
                <c:formatCode>General</c:formatCode>
                <c:ptCount val="12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  <c:pt idx="10">
                  <c:v>7.0</c:v>
                </c:pt>
                <c:pt idx="11">
                  <c:v>8.0</c:v>
                </c:pt>
              </c:numCache>
            </c:numRef>
          </c:cat>
          <c:val>
            <c:numRef>
              <c:f>'[1]LMC Aïn B'!$H$15:$H$26</c:f>
              <c:numCache>
                <c:formatCode>0.000</c:formatCode>
                <c:ptCount val="12"/>
                <c:pt idx="1">
                  <c:v>0.0853105537896004</c:v>
                </c:pt>
                <c:pt idx="2">
                  <c:v>0.107363764158987</c:v>
                </c:pt>
                <c:pt idx="3">
                  <c:v>0.0462412373755872</c:v>
                </c:pt>
                <c:pt idx="4">
                  <c:v>0.072149978319906</c:v>
                </c:pt>
                <c:pt idx="10">
                  <c:v>0.0447835966168102</c:v>
                </c:pt>
                <c:pt idx="11">
                  <c:v>0.0393337684950061</c:v>
                </c:pt>
              </c:numCache>
            </c:numRef>
          </c:val>
        </c:ser>
        <c:marker val="1"/>
        <c:axId val="244090664"/>
        <c:axId val="299164648"/>
      </c:lineChart>
      <c:catAx>
        <c:axId val="24409066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99164648"/>
        <c:crosses val="autoZero"/>
        <c:auto val="1"/>
        <c:lblAlgn val="ctr"/>
        <c:lblOffset val="100"/>
        <c:tickLblSkip val="1"/>
        <c:tickMarkSkip val="1"/>
      </c:catAx>
      <c:valAx>
        <c:axId val="299164648"/>
        <c:scaling>
          <c:orientation val="minMax"/>
        </c:scaling>
        <c:axPos val="l"/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44090664"/>
        <c:crosses val="autoZero"/>
        <c:crossBetween val="midCat"/>
        <c:majorUnit val="0.0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title>
      <c:tx>
        <c:rich>
          <a:bodyPr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r>
              <a:rPr lang="fr-FR"/>
              <a:t>MC III Aïn Boucherit</a:t>
            </a:r>
          </a:p>
        </c:rich>
      </c:tx>
      <c:layout>
        <c:manualLayout>
          <c:xMode val="edge"/>
          <c:yMode val="edge"/>
          <c:x val="0.417671501771739"/>
          <c:y val="0.0346153846153846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943776951118833"/>
          <c:y val="0.180769230769231"/>
          <c:w val="0.867471580602842"/>
          <c:h val="0.688461538461538"/>
        </c:manualLayout>
      </c:layout>
      <c:lineChart>
        <c:grouping val="standard"/>
        <c:ser>
          <c:idx val="0"/>
          <c:order val="0"/>
          <c:tx>
            <c:strRef>
              <c:f>'[1]LMC Aïn B'!$C$14</c:f>
              <c:strCache>
                <c:ptCount val="1"/>
                <c:pt idx="0">
                  <c:v>BOC 83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'[1]LMC Aïn B'!$B$15:$B$26</c:f>
              <c:numCache>
                <c:formatCode>General</c:formatCode>
                <c:ptCount val="12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  <c:pt idx="10">
                  <c:v>7.0</c:v>
                </c:pt>
                <c:pt idx="11">
                  <c:v>8.0</c:v>
                </c:pt>
              </c:numCache>
            </c:numRef>
          </c:cat>
          <c:val>
            <c:numRef>
              <c:f>'[1]LMC Aïn B'!$C$15:$C$26</c:f>
              <c:numCache>
                <c:formatCode>0.000</c:formatCode>
                <c:ptCount val="12"/>
                <c:pt idx="0">
                  <c:v>0.0560170425748683</c:v>
                </c:pt>
                <c:pt idx="1">
                  <c:v>0.118478917042255</c:v>
                </c:pt>
                <c:pt idx="2">
                  <c:v>0.105752280002408</c:v>
                </c:pt>
                <c:pt idx="3">
                  <c:v>0.0810033436347992</c:v>
                </c:pt>
                <c:pt idx="4">
                  <c:v>0.072149978319906</c:v>
                </c:pt>
                <c:pt idx="5">
                  <c:v>0.0840978579357174</c:v>
                </c:pt>
                <c:pt idx="6">
                  <c:v>0.0777578316815741</c:v>
                </c:pt>
                <c:pt idx="7">
                  <c:v>0.0883025007672873</c:v>
                </c:pt>
                <c:pt idx="8">
                  <c:v>0.0951212547196625</c:v>
                </c:pt>
                <c:pt idx="9">
                  <c:v>0.0911499783199061</c:v>
                </c:pt>
                <c:pt idx="10">
                  <c:v>0.0882492903979006</c:v>
                </c:pt>
                <c:pt idx="11">
                  <c:v>0.126483944213906</c:v>
                </c:pt>
              </c:numCache>
            </c:numRef>
          </c:val>
        </c:ser>
        <c:ser>
          <c:idx val="1"/>
          <c:order val="1"/>
          <c:tx>
            <c:strRef>
              <c:f>'[1]LMC Aïn B'!$D$14</c:f>
              <c:strCache>
                <c:ptCount val="1"/>
                <c:pt idx="0">
                  <c:v>BOC 82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'[1]LMC Aïn B'!$B$15:$B$26</c:f>
              <c:numCache>
                <c:formatCode>General</c:formatCode>
                <c:ptCount val="12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  <c:pt idx="10">
                  <c:v>7.0</c:v>
                </c:pt>
                <c:pt idx="11">
                  <c:v>8.0</c:v>
                </c:pt>
              </c:numCache>
            </c:numRef>
          </c:cat>
          <c:val>
            <c:numRef>
              <c:f>'[1]LMC Aïn B'!$D$15:$D$26</c:f>
              <c:numCache>
                <c:formatCode>0.000</c:formatCode>
                <c:ptCount val="12"/>
                <c:pt idx="0">
                  <c:v>0.057815365980431</c:v>
                </c:pt>
                <c:pt idx="1">
                  <c:v>0.105513939877887</c:v>
                </c:pt>
                <c:pt idx="2">
                  <c:v>0.123158031342219</c:v>
                </c:pt>
                <c:pt idx="5">
                  <c:v>0.0661765418779605</c:v>
                </c:pt>
                <c:pt idx="6">
                  <c:v>0.0682125137753438</c:v>
                </c:pt>
                <c:pt idx="8">
                  <c:v>0.0803979978989562</c:v>
                </c:pt>
                <c:pt idx="9">
                  <c:v>0.0773616938342727</c:v>
                </c:pt>
              </c:numCache>
            </c:numRef>
          </c:val>
        </c:ser>
        <c:ser>
          <c:idx val="2"/>
          <c:order val="2"/>
          <c:tx>
            <c:strRef>
              <c:f>'[1]LMC Aïn B'!$E$14</c:f>
              <c:strCache>
                <c:ptCount val="1"/>
                <c:pt idx="0">
                  <c:v>BOC 81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'[1]LMC Aïn B'!$B$15:$B$26</c:f>
              <c:numCache>
                <c:formatCode>General</c:formatCode>
                <c:ptCount val="12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  <c:pt idx="10">
                  <c:v>7.0</c:v>
                </c:pt>
                <c:pt idx="11">
                  <c:v>8.0</c:v>
                </c:pt>
              </c:numCache>
            </c:numRef>
          </c:cat>
          <c:val>
            <c:numRef>
              <c:f>'[1]LMC Aïn B'!$E$15:$E$26</c:f>
              <c:numCache>
                <c:formatCode>0.000</c:formatCode>
                <c:ptCount val="12"/>
                <c:pt idx="0">
                  <c:v>0.0631660843645325</c:v>
                </c:pt>
                <c:pt idx="5">
                  <c:v>0.0932412373755871</c:v>
                </c:pt>
                <c:pt idx="6">
                  <c:v>0.0777578316815741</c:v>
                </c:pt>
                <c:pt idx="7">
                  <c:v>0.0883025007672873</c:v>
                </c:pt>
                <c:pt idx="8">
                  <c:v>0.0728448600085103</c:v>
                </c:pt>
                <c:pt idx="9">
                  <c:v>0.0787603890268376</c:v>
                </c:pt>
              </c:numCache>
            </c:numRef>
          </c:val>
        </c:ser>
        <c:ser>
          <c:idx val="3"/>
          <c:order val="3"/>
          <c:tx>
            <c:strRef>
              <c:f>'[1]LMC Aïn B'!$F$14</c:f>
              <c:strCache>
                <c:ptCount val="1"/>
                <c:pt idx="0">
                  <c:v>BOC 79</c:v>
                </c:pt>
              </c:strCache>
            </c:strRef>
          </c:tx>
          <c:spPr>
            <a:ln w="25400">
              <a:solidFill>
                <a:srgbClr val="333333"/>
              </a:solidFill>
              <a:prstDash val="solid"/>
            </a:ln>
          </c:spPr>
          <c:marker>
            <c:symbol val="none"/>
          </c:marker>
          <c:cat>
            <c:numRef>
              <c:f>'[1]LMC Aïn B'!$B$15:$B$26</c:f>
              <c:numCache>
                <c:formatCode>General</c:formatCode>
                <c:ptCount val="12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  <c:pt idx="10">
                  <c:v>7.0</c:v>
                </c:pt>
                <c:pt idx="11">
                  <c:v>8.0</c:v>
                </c:pt>
              </c:numCache>
            </c:numRef>
          </c:cat>
          <c:val>
            <c:numRef>
              <c:f>'[1]LMC Aïn B'!$F$15:$F$26</c:f>
              <c:numCache>
                <c:formatCode>0.000</c:formatCode>
                <c:ptCount val="12"/>
                <c:pt idx="0">
                  <c:v>0.0509417571467585</c:v>
                </c:pt>
                <c:pt idx="1">
                  <c:v>0.105513939877887</c:v>
                </c:pt>
                <c:pt idx="2">
                  <c:v>0.123158031342219</c:v>
                </c:pt>
                <c:pt idx="3">
                  <c:v>0.0725701760979362</c:v>
                </c:pt>
                <c:pt idx="4">
                  <c:v>0.0855139398778875</c:v>
                </c:pt>
                <c:pt idx="5">
                  <c:v>0.074757831681574</c:v>
                </c:pt>
                <c:pt idx="6">
                  <c:v>0.0777578316815741</c:v>
                </c:pt>
                <c:pt idx="7">
                  <c:v>0.078542663478131</c:v>
                </c:pt>
                <c:pt idx="8">
                  <c:v>0.0728448600085103</c:v>
                </c:pt>
                <c:pt idx="9">
                  <c:v>0.0631212547196624</c:v>
                </c:pt>
                <c:pt idx="10">
                  <c:v>0.0777838567197355</c:v>
                </c:pt>
                <c:pt idx="11">
                  <c:v>0.139448921378274</c:v>
                </c:pt>
              </c:numCache>
            </c:numRef>
          </c:val>
        </c:ser>
        <c:ser>
          <c:idx val="4"/>
          <c:order val="4"/>
          <c:tx>
            <c:strRef>
              <c:f>'[1]LMC Aïn B'!$G$14</c:f>
              <c:strCache>
                <c:ptCount val="1"/>
                <c:pt idx="0">
                  <c:v>BOC 80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'[1]LMC Aïn B'!$B$15:$B$26</c:f>
              <c:numCache>
                <c:formatCode>General</c:formatCode>
                <c:ptCount val="12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  <c:pt idx="10">
                  <c:v>7.0</c:v>
                </c:pt>
                <c:pt idx="11">
                  <c:v>8.0</c:v>
                </c:pt>
              </c:numCache>
            </c:numRef>
          </c:cat>
          <c:val>
            <c:numRef>
              <c:f>'[1]LMC Aïn B'!$G$15:$G$26</c:f>
              <c:numCache>
                <c:formatCode>0.000</c:formatCode>
                <c:ptCount val="12"/>
                <c:pt idx="0">
                  <c:v>0.0608555291847241</c:v>
                </c:pt>
                <c:pt idx="1">
                  <c:v>0.092149978319906</c:v>
                </c:pt>
                <c:pt idx="2">
                  <c:v>0.115332693830263</c:v>
                </c:pt>
                <c:pt idx="3">
                  <c:v>0.0551960800285136</c:v>
                </c:pt>
                <c:pt idx="4">
                  <c:v>0.0920448070368451</c:v>
                </c:pt>
                <c:pt idx="5">
                  <c:v>0.0700113966571123</c:v>
                </c:pt>
                <c:pt idx="6">
                  <c:v>0.0584526764861874</c:v>
                </c:pt>
                <c:pt idx="7">
                  <c:v>0.0883025007672873</c:v>
                </c:pt>
                <c:pt idx="8">
                  <c:v>0.0728448600085103</c:v>
                </c:pt>
                <c:pt idx="9">
                  <c:v>0.070299839346786</c:v>
                </c:pt>
                <c:pt idx="10">
                  <c:v>0.0882492903979006</c:v>
                </c:pt>
                <c:pt idx="11">
                  <c:v>0.0850912590556814</c:v>
                </c:pt>
              </c:numCache>
            </c:numRef>
          </c:val>
        </c:ser>
        <c:ser>
          <c:idx val="5"/>
          <c:order val="5"/>
          <c:tx>
            <c:strRef>
              <c:f>'[1]LMC Aïn B'!$H$14</c:f>
              <c:strCache>
                <c:ptCount val="1"/>
                <c:pt idx="0">
                  <c:v>BOC 74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'[1]LMC Aïn B'!$B$15:$B$26</c:f>
              <c:numCache>
                <c:formatCode>General</c:formatCode>
                <c:ptCount val="12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  <c:pt idx="10">
                  <c:v>7.0</c:v>
                </c:pt>
                <c:pt idx="11">
                  <c:v>8.0</c:v>
                </c:pt>
              </c:numCache>
            </c:numRef>
          </c:cat>
          <c:val>
            <c:numRef>
              <c:f>'[1]LMC Aïn B'!$H$15:$H$26</c:f>
              <c:numCache>
                <c:formatCode>0.000</c:formatCode>
                <c:ptCount val="12"/>
                <c:pt idx="1">
                  <c:v>0.0853105537896004</c:v>
                </c:pt>
                <c:pt idx="2">
                  <c:v>0.107363764158987</c:v>
                </c:pt>
                <c:pt idx="3">
                  <c:v>0.0462412373755872</c:v>
                </c:pt>
                <c:pt idx="4">
                  <c:v>0.072149978319906</c:v>
                </c:pt>
                <c:pt idx="10">
                  <c:v>0.0447835966168102</c:v>
                </c:pt>
                <c:pt idx="11">
                  <c:v>0.0393337684950061</c:v>
                </c:pt>
              </c:numCache>
            </c:numRef>
          </c:val>
        </c:ser>
        <c:marker val="1"/>
        <c:axId val="456814232"/>
        <c:axId val="268092040"/>
      </c:lineChart>
      <c:catAx>
        <c:axId val="45681423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68092040"/>
        <c:crosses val="autoZero"/>
        <c:auto val="1"/>
        <c:lblAlgn val="ctr"/>
        <c:lblOffset val="100"/>
        <c:tickLblSkip val="1"/>
        <c:tickMarkSkip val="1"/>
      </c:catAx>
      <c:valAx>
        <c:axId val="268092040"/>
        <c:scaling>
          <c:orientation val="minMax"/>
        </c:scaling>
        <c:axPos val="l"/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456814232"/>
        <c:crosses val="autoZero"/>
        <c:crossBetween val="midCat"/>
        <c:majorUnit val="0.0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title>
      <c:tx>
        <c:rich>
          <a:bodyPr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r>
              <a:rPr lang="fr-FR"/>
              <a:t>MC III Aïn Boucherit</a:t>
            </a:r>
          </a:p>
        </c:rich>
      </c:tx>
      <c:layout>
        <c:manualLayout>
          <c:xMode val="edge"/>
          <c:yMode val="edge"/>
          <c:x val="0.417671501771739"/>
          <c:y val="0.0346153846153846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943776951118833"/>
          <c:y val="0.180769230769231"/>
          <c:w val="0.867471580602842"/>
          <c:h val="0.688461538461538"/>
        </c:manualLayout>
      </c:layout>
      <c:lineChart>
        <c:grouping val="standard"/>
        <c:ser>
          <c:idx val="6"/>
          <c:order val="6"/>
          <c:tx>
            <c:strRef>
              <c:f>'[1]LMC Aïn B'!$C$14</c:f>
              <c:strCache>
                <c:ptCount val="1"/>
                <c:pt idx="0">
                  <c:v>BOC 83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'[1]LMC Aïn B'!$B$15:$B$26</c:f>
              <c:numCache>
                <c:formatCode>General</c:formatCode>
                <c:ptCount val="12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  <c:pt idx="10">
                  <c:v>7.0</c:v>
                </c:pt>
                <c:pt idx="11">
                  <c:v>8.0</c:v>
                </c:pt>
              </c:numCache>
            </c:numRef>
          </c:cat>
          <c:val>
            <c:numRef>
              <c:f>'[1]LMC Aïn B'!$C$15:$C$26</c:f>
              <c:numCache>
                <c:formatCode>0.000</c:formatCode>
                <c:ptCount val="12"/>
                <c:pt idx="0">
                  <c:v>0.0560170425748683</c:v>
                </c:pt>
                <c:pt idx="1">
                  <c:v>0.118478917042255</c:v>
                </c:pt>
                <c:pt idx="2">
                  <c:v>0.105752280002408</c:v>
                </c:pt>
                <c:pt idx="3">
                  <c:v>0.0810033436347992</c:v>
                </c:pt>
                <c:pt idx="4">
                  <c:v>0.072149978319906</c:v>
                </c:pt>
                <c:pt idx="5">
                  <c:v>0.0840978579357174</c:v>
                </c:pt>
                <c:pt idx="6">
                  <c:v>0.0777578316815741</c:v>
                </c:pt>
                <c:pt idx="7">
                  <c:v>0.0883025007672873</c:v>
                </c:pt>
                <c:pt idx="8">
                  <c:v>0.0951212547196625</c:v>
                </c:pt>
                <c:pt idx="9">
                  <c:v>0.0911499783199061</c:v>
                </c:pt>
                <c:pt idx="10">
                  <c:v>0.0882492903979006</c:v>
                </c:pt>
                <c:pt idx="11">
                  <c:v>0.126483944213906</c:v>
                </c:pt>
              </c:numCache>
            </c:numRef>
          </c:val>
        </c:ser>
        <c:ser>
          <c:idx val="7"/>
          <c:order val="7"/>
          <c:tx>
            <c:strRef>
              <c:f>'[1]LMC Aïn B'!$D$14</c:f>
              <c:strCache>
                <c:ptCount val="1"/>
                <c:pt idx="0">
                  <c:v>BOC 82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'[1]LMC Aïn B'!$B$15:$B$26</c:f>
              <c:numCache>
                <c:formatCode>General</c:formatCode>
                <c:ptCount val="12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  <c:pt idx="10">
                  <c:v>7.0</c:v>
                </c:pt>
                <c:pt idx="11">
                  <c:v>8.0</c:v>
                </c:pt>
              </c:numCache>
            </c:numRef>
          </c:cat>
          <c:val>
            <c:numRef>
              <c:f>'[1]LMC Aïn B'!$D$15:$D$26</c:f>
              <c:numCache>
                <c:formatCode>0.000</c:formatCode>
                <c:ptCount val="12"/>
                <c:pt idx="0">
                  <c:v>0.057815365980431</c:v>
                </c:pt>
                <c:pt idx="1">
                  <c:v>0.105513939877887</c:v>
                </c:pt>
                <c:pt idx="2">
                  <c:v>0.123158031342219</c:v>
                </c:pt>
                <c:pt idx="5">
                  <c:v>0.0661765418779605</c:v>
                </c:pt>
                <c:pt idx="6">
                  <c:v>0.0682125137753438</c:v>
                </c:pt>
                <c:pt idx="8">
                  <c:v>0.0803979978989562</c:v>
                </c:pt>
                <c:pt idx="9">
                  <c:v>0.0773616938342727</c:v>
                </c:pt>
              </c:numCache>
            </c:numRef>
          </c:val>
        </c:ser>
        <c:ser>
          <c:idx val="8"/>
          <c:order val="8"/>
          <c:tx>
            <c:strRef>
              <c:f>'[1]LMC Aïn B'!$E$14</c:f>
              <c:strCache>
                <c:ptCount val="1"/>
                <c:pt idx="0">
                  <c:v>BOC 81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'[1]LMC Aïn B'!$B$15:$B$26</c:f>
              <c:numCache>
                <c:formatCode>General</c:formatCode>
                <c:ptCount val="12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  <c:pt idx="10">
                  <c:v>7.0</c:v>
                </c:pt>
                <c:pt idx="11">
                  <c:v>8.0</c:v>
                </c:pt>
              </c:numCache>
            </c:numRef>
          </c:cat>
          <c:val>
            <c:numRef>
              <c:f>'[1]LMC Aïn B'!$E$15:$E$26</c:f>
              <c:numCache>
                <c:formatCode>0.000</c:formatCode>
                <c:ptCount val="12"/>
                <c:pt idx="0">
                  <c:v>0.0631660843645325</c:v>
                </c:pt>
                <c:pt idx="5">
                  <c:v>0.0932412373755871</c:v>
                </c:pt>
                <c:pt idx="6">
                  <c:v>0.0777578316815741</c:v>
                </c:pt>
                <c:pt idx="7">
                  <c:v>0.0883025007672873</c:v>
                </c:pt>
                <c:pt idx="8">
                  <c:v>0.0728448600085103</c:v>
                </c:pt>
                <c:pt idx="9">
                  <c:v>0.0787603890268376</c:v>
                </c:pt>
              </c:numCache>
            </c:numRef>
          </c:val>
        </c:ser>
        <c:ser>
          <c:idx val="9"/>
          <c:order val="9"/>
          <c:tx>
            <c:strRef>
              <c:f>'[1]LMC Aïn B'!$F$14</c:f>
              <c:strCache>
                <c:ptCount val="1"/>
                <c:pt idx="0">
                  <c:v>BOC 79</c:v>
                </c:pt>
              </c:strCache>
            </c:strRef>
          </c:tx>
          <c:spPr>
            <a:ln w="25400">
              <a:solidFill>
                <a:srgbClr val="333333"/>
              </a:solidFill>
              <a:prstDash val="solid"/>
            </a:ln>
          </c:spPr>
          <c:marker>
            <c:symbol val="none"/>
          </c:marker>
          <c:cat>
            <c:numRef>
              <c:f>'[1]LMC Aïn B'!$B$15:$B$26</c:f>
              <c:numCache>
                <c:formatCode>General</c:formatCode>
                <c:ptCount val="12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  <c:pt idx="10">
                  <c:v>7.0</c:v>
                </c:pt>
                <c:pt idx="11">
                  <c:v>8.0</c:v>
                </c:pt>
              </c:numCache>
            </c:numRef>
          </c:cat>
          <c:val>
            <c:numRef>
              <c:f>'[1]LMC Aïn B'!$F$15:$F$26</c:f>
              <c:numCache>
                <c:formatCode>0.000</c:formatCode>
                <c:ptCount val="12"/>
                <c:pt idx="0">
                  <c:v>0.0509417571467585</c:v>
                </c:pt>
                <c:pt idx="1">
                  <c:v>0.105513939877887</c:v>
                </c:pt>
                <c:pt idx="2">
                  <c:v>0.123158031342219</c:v>
                </c:pt>
                <c:pt idx="3">
                  <c:v>0.0725701760979362</c:v>
                </c:pt>
                <c:pt idx="4">
                  <c:v>0.0855139398778875</c:v>
                </c:pt>
                <c:pt idx="5">
                  <c:v>0.074757831681574</c:v>
                </c:pt>
                <c:pt idx="6">
                  <c:v>0.0777578316815741</c:v>
                </c:pt>
                <c:pt idx="7">
                  <c:v>0.078542663478131</c:v>
                </c:pt>
                <c:pt idx="8">
                  <c:v>0.0728448600085103</c:v>
                </c:pt>
                <c:pt idx="9">
                  <c:v>0.0631212547196624</c:v>
                </c:pt>
                <c:pt idx="10">
                  <c:v>0.0777838567197355</c:v>
                </c:pt>
                <c:pt idx="11">
                  <c:v>0.139448921378274</c:v>
                </c:pt>
              </c:numCache>
            </c:numRef>
          </c:val>
        </c:ser>
        <c:ser>
          <c:idx val="10"/>
          <c:order val="10"/>
          <c:tx>
            <c:strRef>
              <c:f>'[1]LMC Aïn B'!$G$14</c:f>
              <c:strCache>
                <c:ptCount val="1"/>
                <c:pt idx="0">
                  <c:v>BOC 80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'[1]LMC Aïn B'!$B$15:$B$26</c:f>
              <c:numCache>
                <c:formatCode>General</c:formatCode>
                <c:ptCount val="12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  <c:pt idx="10">
                  <c:v>7.0</c:v>
                </c:pt>
                <c:pt idx="11">
                  <c:v>8.0</c:v>
                </c:pt>
              </c:numCache>
            </c:numRef>
          </c:cat>
          <c:val>
            <c:numRef>
              <c:f>'[1]LMC Aïn B'!$G$15:$G$26</c:f>
              <c:numCache>
                <c:formatCode>0.000</c:formatCode>
                <c:ptCount val="12"/>
                <c:pt idx="0">
                  <c:v>0.0608555291847241</c:v>
                </c:pt>
                <c:pt idx="1">
                  <c:v>0.092149978319906</c:v>
                </c:pt>
                <c:pt idx="2">
                  <c:v>0.115332693830263</c:v>
                </c:pt>
                <c:pt idx="3">
                  <c:v>0.0551960800285136</c:v>
                </c:pt>
                <c:pt idx="4">
                  <c:v>0.0920448070368451</c:v>
                </c:pt>
                <c:pt idx="5">
                  <c:v>0.0700113966571123</c:v>
                </c:pt>
                <c:pt idx="6">
                  <c:v>0.0584526764861874</c:v>
                </c:pt>
                <c:pt idx="7">
                  <c:v>0.0883025007672873</c:v>
                </c:pt>
                <c:pt idx="8">
                  <c:v>0.0728448600085103</c:v>
                </c:pt>
                <c:pt idx="9">
                  <c:v>0.070299839346786</c:v>
                </c:pt>
                <c:pt idx="10">
                  <c:v>0.0882492903979006</c:v>
                </c:pt>
                <c:pt idx="11">
                  <c:v>0.0850912590556814</c:v>
                </c:pt>
              </c:numCache>
            </c:numRef>
          </c:val>
        </c:ser>
        <c:ser>
          <c:idx val="11"/>
          <c:order val="11"/>
          <c:tx>
            <c:strRef>
              <c:f>'[1]LMC Aïn B'!$H$14</c:f>
              <c:strCache>
                <c:ptCount val="1"/>
                <c:pt idx="0">
                  <c:v>BOC 74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'[1]LMC Aïn B'!$B$15:$B$26</c:f>
              <c:numCache>
                <c:formatCode>General</c:formatCode>
                <c:ptCount val="12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  <c:pt idx="10">
                  <c:v>7.0</c:v>
                </c:pt>
                <c:pt idx="11">
                  <c:v>8.0</c:v>
                </c:pt>
              </c:numCache>
            </c:numRef>
          </c:cat>
          <c:val>
            <c:numRef>
              <c:f>'[1]LMC Aïn B'!$H$15:$H$26</c:f>
              <c:numCache>
                <c:formatCode>0.000</c:formatCode>
                <c:ptCount val="12"/>
                <c:pt idx="1">
                  <c:v>0.0853105537896004</c:v>
                </c:pt>
                <c:pt idx="2">
                  <c:v>0.107363764158987</c:v>
                </c:pt>
                <c:pt idx="3">
                  <c:v>0.0462412373755872</c:v>
                </c:pt>
                <c:pt idx="4">
                  <c:v>0.072149978319906</c:v>
                </c:pt>
                <c:pt idx="10">
                  <c:v>0.0447835966168102</c:v>
                </c:pt>
                <c:pt idx="11">
                  <c:v>0.0393337684950061</c:v>
                </c:pt>
              </c:numCache>
            </c:numRef>
          </c:val>
        </c:ser>
        <c:ser>
          <c:idx val="0"/>
          <c:order val="0"/>
          <c:tx>
            <c:strRef>
              <c:f>'[1]LMC Aïn B'!$C$14</c:f>
              <c:strCache>
                <c:ptCount val="1"/>
                <c:pt idx="0">
                  <c:v>BOC 83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'[1]LMC Aïn B'!$B$15:$B$26</c:f>
              <c:numCache>
                <c:formatCode>General</c:formatCode>
                <c:ptCount val="12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  <c:pt idx="10">
                  <c:v>7.0</c:v>
                </c:pt>
                <c:pt idx="11">
                  <c:v>8.0</c:v>
                </c:pt>
              </c:numCache>
            </c:numRef>
          </c:cat>
          <c:val>
            <c:numRef>
              <c:f>'[1]LMC Aïn B'!$C$15:$C$26</c:f>
              <c:numCache>
                <c:formatCode>0.000</c:formatCode>
                <c:ptCount val="12"/>
                <c:pt idx="0">
                  <c:v>0.0560170425748683</c:v>
                </c:pt>
                <c:pt idx="1">
                  <c:v>0.118478917042255</c:v>
                </c:pt>
                <c:pt idx="2">
                  <c:v>0.105752280002408</c:v>
                </c:pt>
                <c:pt idx="3">
                  <c:v>0.0810033436347992</c:v>
                </c:pt>
                <c:pt idx="4">
                  <c:v>0.072149978319906</c:v>
                </c:pt>
                <c:pt idx="5">
                  <c:v>0.0840978579357174</c:v>
                </c:pt>
                <c:pt idx="6">
                  <c:v>0.0777578316815741</c:v>
                </c:pt>
                <c:pt idx="7">
                  <c:v>0.0883025007672873</c:v>
                </c:pt>
                <c:pt idx="8">
                  <c:v>0.0951212547196625</c:v>
                </c:pt>
                <c:pt idx="9">
                  <c:v>0.0911499783199061</c:v>
                </c:pt>
                <c:pt idx="10">
                  <c:v>0.0882492903979006</c:v>
                </c:pt>
                <c:pt idx="11">
                  <c:v>0.126483944213906</c:v>
                </c:pt>
              </c:numCache>
            </c:numRef>
          </c:val>
        </c:ser>
        <c:ser>
          <c:idx val="1"/>
          <c:order val="1"/>
          <c:tx>
            <c:strRef>
              <c:f>'[1]LMC Aïn B'!$D$14</c:f>
              <c:strCache>
                <c:ptCount val="1"/>
                <c:pt idx="0">
                  <c:v>BOC 82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'[1]LMC Aïn B'!$B$15:$B$26</c:f>
              <c:numCache>
                <c:formatCode>General</c:formatCode>
                <c:ptCount val="12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  <c:pt idx="10">
                  <c:v>7.0</c:v>
                </c:pt>
                <c:pt idx="11">
                  <c:v>8.0</c:v>
                </c:pt>
              </c:numCache>
            </c:numRef>
          </c:cat>
          <c:val>
            <c:numRef>
              <c:f>'[1]LMC Aïn B'!$D$15:$D$26</c:f>
              <c:numCache>
                <c:formatCode>0.000</c:formatCode>
                <c:ptCount val="12"/>
                <c:pt idx="0">
                  <c:v>0.057815365980431</c:v>
                </c:pt>
                <c:pt idx="1">
                  <c:v>0.105513939877887</c:v>
                </c:pt>
                <c:pt idx="2">
                  <c:v>0.123158031342219</c:v>
                </c:pt>
                <c:pt idx="5">
                  <c:v>0.0661765418779605</c:v>
                </c:pt>
                <c:pt idx="6">
                  <c:v>0.0682125137753438</c:v>
                </c:pt>
                <c:pt idx="8">
                  <c:v>0.0803979978989562</c:v>
                </c:pt>
                <c:pt idx="9">
                  <c:v>0.0773616938342727</c:v>
                </c:pt>
              </c:numCache>
            </c:numRef>
          </c:val>
        </c:ser>
        <c:ser>
          <c:idx val="2"/>
          <c:order val="2"/>
          <c:tx>
            <c:strRef>
              <c:f>'[1]LMC Aïn B'!$E$14</c:f>
              <c:strCache>
                <c:ptCount val="1"/>
                <c:pt idx="0">
                  <c:v>BOC 81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'[1]LMC Aïn B'!$B$15:$B$26</c:f>
              <c:numCache>
                <c:formatCode>General</c:formatCode>
                <c:ptCount val="12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  <c:pt idx="10">
                  <c:v>7.0</c:v>
                </c:pt>
                <c:pt idx="11">
                  <c:v>8.0</c:v>
                </c:pt>
              </c:numCache>
            </c:numRef>
          </c:cat>
          <c:val>
            <c:numRef>
              <c:f>'[1]LMC Aïn B'!$E$15:$E$26</c:f>
              <c:numCache>
                <c:formatCode>0.000</c:formatCode>
                <c:ptCount val="12"/>
                <c:pt idx="0">
                  <c:v>0.0631660843645325</c:v>
                </c:pt>
                <c:pt idx="5">
                  <c:v>0.0932412373755871</c:v>
                </c:pt>
                <c:pt idx="6">
                  <c:v>0.0777578316815741</c:v>
                </c:pt>
                <c:pt idx="7">
                  <c:v>0.0883025007672873</c:v>
                </c:pt>
                <c:pt idx="8">
                  <c:v>0.0728448600085103</c:v>
                </c:pt>
                <c:pt idx="9">
                  <c:v>0.0787603890268376</c:v>
                </c:pt>
              </c:numCache>
            </c:numRef>
          </c:val>
        </c:ser>
        <c:ser>
          <c:idx val="3"/>
          <c:order val="3"/>
          <c:tx>
            <c:strRef>
              <c:f>'[1]LMC Aïn B'!$F$14</c:f>
              <c:strCache>
                <c:ptCount val="1"/>
                <c:pt idx="0">
                  <c:v>BOC 79</c:v>
                </c:pt>
              </c:strCache>
            </c:strRef>
          </c:tx>
          <c:spPr>
            <a:ln w="25400">
              <a:solidFill>
                <a:srgbClr val="333333"/>
              </a:solidFill>
              <a:prstDash val="solid"/>
            </a:ln>
          </c:spPr>
          <c:marker>
            <c:symbol val="none"/>
          </c:marker>
          <c:cat>
            <c:numRef>
              <c:f>'[1]LMC Aïn B'!$B$15:$B$26</c:f>
              <c:numCache>
                <c:formatCode>General</c:formatCode>
                <c:ptCount val="12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  <c:pt idx="10">
                  <c:v>7.0</c:v>
                </c:pt>
                <c:pt idx="11">
                  <c:v>8.0</c:v>
                </c:pt>
              </c:numCache>
            </c:numRef>
          </c:cat>
          <c:val>
            <c:numRef>
              <c:f>'[1]LMC Aïn B'!$F$15:$F$26</c:f>
              <c:numCache>
                <c:formatCode>0.000</c:formatCode>
                <c:ptCount val="12"/>
                <c:pt idx="0">
                  <c:v>0.0509417571467585</c:v>
                </c:pt>
                <c:pt idx="1">
                  <c:v>0.105513939877887</c:v>
                </c:pt>
                <c:pt idx="2">
                  <c:v>0.123158031342219</c:v>
                </c:pt>
                <c:pt idx="3">
                  <c:v>0.0725701760979362</c:v>
                </c:pt>
                <c:pt idx="4">
                  <c:v>0.0855139398778875</c:v>
                </c:pt>
                <c:pt idx="5">
                  <c:v>0.074757831681574</c:v>
                </c:pt>
                <c:pt idx="6">
                  <c:v>0.0777578316815741</c:v>
                </c:pt>
                <c:pt idx="7">
                  <c:v>0.078542663478131</c:v>
                </c:pt>
                <c:pt idx="8">
                  <c:v>0.0728448600085103</c:v>
                </c:pt>
                <c:pt idx="9">
                  <c:v>0.0631212547196624</c:v>
                </c:pt>
                <c:pt idx="10">
                  <c:v>0.0777838567197355</c:v>
                </c:pt>
                <c:pt idx="11">
                  <c:v>0.139448921378274</c:v>
                </c:pt>
              </c:numCache>
            </c:numRef>
          </c:val>
        </c:ser>
        <c:ser>
          <c:idx val="4"/>
          <c:order val="4"/>
          <c:tx>
            <c:strRef>
              <c:f>'[1]LMC Aïn B'!$G$14</c:f>
              <c:strCache>
                <c:ptCount val="1"/>
                <c:pt idx="0">
                  <c:v>BOC 80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'[1]LMC Aïn B'!$B$15:$B$26</c:f>
              <c:numCache>
                <c:formatCode>General</c:formatCode>
                <c:ptCount val="12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  <c:pt idx="10">
                  <c:v>7.0</c:v>
                </c:pt>
                <c:pt idx="11">
                  <c:v>8.0</c:v>
                </c:pt>
              </c:numCache>
            </c:numRef>
          </c:cat>
          <c:val>
            <c:numRef>
              <c:f>'[1]LMC Aïn B'!$G$15:$G$26</c:f>
              <c:numCache>
                <c:formatCode>0.000</c:formatCode>
                <c:ptCount val="12"/>
                <c:pt idx="0">
                  <c:v>0.0608555291847241</c:v>
                </c:pt>
                <c:pt idx="1">
                  <c:v>0.092149978319906</c:v>
                </c:pt>
                <c:pt idx="2">
                  <c:v>0.115332693830263</c:v>
                </c:pt>
                <c:pt idx="3">
                  <c:v>0.0551960800285136</c:v>
                </c:pt>
                <c:pt idx="4">
                  <c:v>0.0920448070368451</c:v>
                </c:pt>
                <c:pt idx="5">
                  <c:v>0.0700113966571123</c:v>
                </c:pt>
                <c:pt idx="6">
                  <c:v>0.0584526764861874</c:v>
                </c:pt>
                <c:pt idx="7">
                  <c:v>0.0883025007672873</c:v>
                </c:pt>
                <c:pt idx="8">
                  <c:v>0.0728448600085103</c:v>
                </c:pt>
                <c:pt idx="9">
                  <c:v>0.070299839346786</c:v>
                </c:pt>
                <c:pt idx="10">
                  <c:v>0.0882492903979006</c:v>
                </c:pt>
                <c:pt idx="11">
                  <c:v>0.0850912590556814</c:v>
                </c:pt>
              </c:numCache>
            </c:numRef>
          </c:val>
        </c:ser>
        <c:ser>
          <c:idx val="5"/>
          <c:order val="5"/>
          <c:tx>
            <c:strRef>
              <c:f>'[1]LMC Aïn B'!$H$14</c:f>
              <c:strCache>
                <c:ptCount val="1"/>
                <c:pt idx="0">
                  <c:v>BOC 74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'[1]LMC Aïn B'!$B$15:$B$26</c:f>
              <c:numCache>
                <c:formatCode>General</c:formatCode>
                <c:ptCount val="12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  <c:pt idx="10">
                  <c:v>7.0</c:v>
                </c:pt>
                <c:pt idx="11">
                  <c:v>8.0</c:v>
                </c:pt>
              </c:numCache>
            </c:numRef>
          </c:cat>
          <c:val>
            <c:numRef>
              <c:f>'[1]LMC Aïn B'!$H$15:$H$26</c:f>
              <c:numCache>
                <c:formatCode>0.000</c:formatCode>
                <c:ptCount val="12"/>
                <c:pt idx="1">
                  <c:v>0.0853105537896004</c:v>
                </c:pt>
                <c:pt idx="2">
                  <c:v>0.107363764158987</c:v>
                </c:pt>
                <c:pt idx="3">
                  <c:v>0.0462412373755872</c:v>
                </c:pt>
                <c:pt idx="4">
                  <c:v>0.072149978319906</c:v>
                </c:pt>
                <c:pt idx="10">
                  <c:v>0.0447835966168102</c:v>
                </c:pt>
                <c:pt idx="11">
                  <c:v>0.0393337684950061</c:v>
                </c:pt>
              </c:numCache>
            </c:numRef>
          </c:val>
        </c:ser>
        <c:marker val="1"/>
        <c:axId val="245911592"/>
        <c:axId val="245915304"/>
      </c:lineChart>
      <c:catAx>
        <c:axId val="24591159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45915304"/>
        <c:crosses val="autoZero"/>
        <c:auto val="1"/>
        <c:lblAlgn val="ctr"/>
        <c:lblOffset val="100"/>
        <c:tickLblSkip val="1"/>
        <c:tickMarkSkip val="1"/>
      </c:catAx>
      <c:valAx>
        <c:axId val="245915304"/>
        <c:scaling>
          <c:orientation val="minMax"/>
        </c:scaling>
        <c:axPos val="l"/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45911592"/>
        <c:crosses val="autoZero"/>
        <c:crossBetween val="midCat"/>
        <c:majorUnit val="0.0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r>
              <a:rPr lang="fr-FR" sz="1100"/>
              <a:t>MC III Aïn Boucherit</a:t>
            </a:r>
          </a:p>
        </c:rich>
      </c:tx>
      <c:layout>
        <c:manualLayout>
          <c:xMode val="edge"/>
          <c:yMode val="edge"/>
          <c:x val="0.417671501771739"/>
          <c:y val="0.0346153846153846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943776951118833"/>
          <c:y val="0.126923076923077"/>
          <c:w val="0.736949530405085"/>
          <c:h val="0.742307692307692"/>
        </c:manualLayout>
      </c:layout>
      <c:lineChart>
        <c:grouping val="standard"/>
        <c:ser>
          <c:idx val="0"/>
          <c:order val="0"/>
          <c:tx>
            <c:strRef>
              <c:f>Feuil1!$C$14</c:f>
              <c:strCache>
                <c:ptCount val="1"/>
                <c:pt idx="0">
                  <c:v>BOC 83</c:v>
                </c:pt>
              </c:strCache>
            </c:strRef>
          </c:tx>
          <c:spPr>
            <a:ln w="22225" cap="rnd" cmpd="sng" algn="ctr">
              <a:solidFill>
                <a:srgbClr val="FF00FF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Feuil1!$B$15:$B$24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Feuil1!$C$15:$C$24</c:f>
              <c:numCache>
                <c:formatCode>0.000</c:formatCode>
                <c:ptCount val="10"/>
                <c:pt idx="0">
                  <c:v>0.0592988454519045</c:v>
                </c:pt>
                <c:pt idx="1">
                  <c:v>0.10795057513978</c:v>
                </c:pt>
                <c:pt idx="2">
                  <c:v>0.100740362234204</c:v>
                </c:pt>
                <c:pt idx="3">
                  <c:v>0.087332610033743</c:v>
                </c:pt>
                <c:pt idx="4">
                  <c:v>0.0766800374074212</c:v>
                </c:pt>
                <c:pt idx="5">
                  <c:v>0.0838068280757924</c:v>
                </c:pt>
                <c:pt idx="6">
                  <c:v>0.0769860308145123</c:v>
                </c:pt>
                <c:pt idx="7">
                  <c:v>0.0852638308399633</c:v>
                </c:pt>
                <c:pt idx="8">
                  <c:v>0.0947936246453924</c:v>
                </c:pt>
                <c:pt idx="9">
                  <c:v>0.0931821404888131</c:v>
                </c:pt>
              </c:numCache>
            </c:numRef>
          </c:val>
        </c:ser>
        <c:ser>
          <c:idx val="1"/>
          <c:order val="1"/>
          <c:tx>
            <c:strRef>
              <c:f>Feuil1!$D$14</c:f>
              <c:strCache>
                <c:ptCount val="1"/>
                <c:pt idx="0">
                  <c:v>BOC 82</c:v>
                </c:pt>
              </c:strCache>
            </c:strRef>
          </c:tx>
          <c:spPr>
            <a:ln w="22225" cap="rnd" cmpd="sng" algn="ctr">
              <a:solidFill>
                <a:srgbClr val="FF00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Feuil1!$B$15:$B$24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Feuil1!$D$15:$D$24</c:f>
              <c:numCache>
                <c:formatCode>0.000</c:formatCode>
                <c:ptCount val="10"/>
                <c:pt idx="0">
                  <c:v>0.0610971688574673</c:v>
                </c:pt>
                <c:pt idx="1">
                  <c:v>0.0949855979754128</c:v>
                </c:pt>
                <c:pt idx="2">
                  <c:v>0.118146113574015</c:v>
                </c:pt>
                <c:pt idx="5">
                  <c:v>0.0658855120180355</c:v>
                </c:pt>
                <c:pt idx="6">
                  <c:v>0.0674407129082819</c:v>
                </c:pt>
                <c:pt idx="8">
                  <c:v>0.0800703678246861</c:v>
                </c:pt>
                <c:pt idx="9">
                  <c:v>0.0793938560031797</c:v>
                </c:pt>
              </c:numCache>
            </c:numRef>
          </c:val>
        </c:ser>
        <c:ser>
          <c:idx val="2"/>
          <c:order val="2"/>
          <c:tx>
            <c:strRef>
              <c:f>Feuil1!$E$14</c:f>
              <c:strCache>
                <c:ptCount val="1"/>
                <c:pt idx="0">
                  <c:v>BOC 81</c:v>
                </c:pt>
              </c:strCache>
            </c:strRef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Feuil1!$B$15:$B$24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Feuil1!$E$15:$E$24</c:f>
              <c:numCache>
                <c:formatCode>0.000</c:formatCode>
                <c:ptCount val="10"/>
                <c:pt idx="0">
                  <c:v>0.0664478872415688</c:v>
                </c:pt>
                <c:pt idx="5">
                  <c:v>0.0929502075156621</c:v>
                </c:pt>
                <c:pt idx="6">
                  <c:v>0.0769860308145123</c:v>
                </c:pt>
                <c:pt idx="7">
                  <c:v>0.0852638308399633</c:v>
                </c:pt>
                <c:pt idx="8">
                  <c:v>0.0725172299342402</c:v>
                </c:pt>
                <c:pt idx="9">
                  <c:v>0.0807925511957446</c:v>
                </c:pt>
              </c:numCache>
            </c:numRef>
          </c:val>
        </c:ser>
        <c:ser>
          <c:idx val="3"/>
          <c:order val="3"/>
          <c:tx>
            <c:strRef>
              <c:f>Feuil1!$F$14</c:f>
              <c:strCache>
                <c:ptCount val="1"/>
                <c:pt idx="0">
                  <c:v>BOC 79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Feuil1!$B$15:$B$24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Feuil1!$F$15:$F$24</c:f>
              <c:numCache>
                <c:formatCode>0.000</c:formatCode>
                <c:ptCount val="10"/>
                <c:pt idx="0">
                  <c:v>0.0542235600237948</c:v>
                </c:pt>
                <c:pt idx="1">
                  <c:v>0.0949855979754128</c:v>
                </c:pt>
                <c:pt idx="2">
                  <c:v>0.118146113574015</c:v>
                </c:pt>
                <c:pt idx="3">
                  <c:v>0.0788994424968801</c:v>
                </c:pt>
                <c:pt idx="4">
                  <c:v>0.0900439989654027</c:v>
                </c:pt>
                <c:pt idx="5">
                  <c:v>0.074466801821649</c:v>
                </c:pt>
                <c:pt idx="6">
                  <c:v>0.0769860308145123</c:v>
                </c:pt>
                <c:pt idx="7">
                  <c:v>0.0755039935508071</c:v>
                </c:pt>
                <c:pt idx="8">
                  <c:v>0.0725172299342402</c:v>
                </c:pt>
                <c:pt idx="9">
                  <c:v>0.0651534168885694</c:v>
                </c:pt>
              </c:numCache>
            </c:numRef>
          </c:val>
        </c:ser>
        <c:ser>
          <c:idx val="4"/>
          <c:order val="4"/>
          <c:tx>
            <c:strRef>
              <c:f>Feuil1!$G$14</c:f>
              <c:strCache>
                <c:ptCount val="1"/>
                <c:pt idx="0">
                  <c:v>BOC 80</c:v>
                </c:pt>
              </c:strCache>
            </c:strRef>
          </c:tx>
          <c:spPr>
            <a:ln w="19050" cap="rnd" cmpd="sng" algn="ctr">
              <a:solidFill>
                <a:srgbClr val="0080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Feuil1!$B$15:$B$24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Feuil1!$G$15:$G$24</c:f>
              <c:numCache>
                <c:formatCode>0.000</c:formatCode>
                <c:ptCount val="10"/>
                <c:pt idx="0">
                  <c:v>0.0641373320617604</c:v>
                </c:pt>
                <c:pt idx="1">
                  <c:v>0.0816216364174313</c:v>
                </c:pt>
                <c:pt idx="2">
                  <c:v>0.110320776062059</c:v>
                </c:pt>
                <c:pt idx="3">
                  <c:v>0.0615253464274574</c:v>
                </c:pt>
                <c:pt idx="4">
                  <c:v>0.0965748661243604</c:v>
                </c:pt>
                <c:pt idx="5">
                  <c:v>0.0697203667971873</c:v>
                </c:pt>
                <c:pt idx="6">
                  <c:v>0.0576808756191256</c:v>
                </c:pt>
                <c:pt idx="7">
                  <c:v>0.0852638308399633</c:v>
                </c:pt>
                <c:pt idx="8">
                  <c:v>0.0725172299342402</c:v>
                </c:pt>
                <c:pt idx="9">
                  <c:v>0.072332001515693</c:v>
                </c:pt>
              </c:numCache>
            </c:numRef>
          </c:val>
        </c:ser>
        <c:ser>
          <c:idx val="5"/>
          <c:order val="5"/>
          <c:tx>
            <c:strRef>
              <c:f>Feuil1!$H$14</c:f>
              <c:strCache>
                <c:ptCount val="1"/>
                <c:pt idx="0">
                  <c:v>BOC 74</c:v>
                </c:pt>
              </c:strCache>
            </c:strRef>
          </c:tx>
          <c:spPr>
            <a:ln w="28575" cap="rnd" cmpd="sng" algn="ctr">
              <a:solidFill>
                <a:srgbClr val="FFFF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Feuil1!$B$15:$B$24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Feuil1!$H$15:$H$24</c:f>
              <c:numCache>
                <c:formatCode>0.000</c:formatCode>
                <c:ptCount val="10"/>
                <c:pt idx="1">
                  <c:v>0.0747822118871257</c:v>
                </c:pt>
                <c:pt idx="2">
                  <c:v>0.102351846390783</c:v>
                </c:pt>
                <c:pt idx="3">
                  <c:v>0.052570503774531</c:v>
                </c:pt>
                <c:pt idx="4">
                  <c:v>0.0766800374074212</c:v>
                </c:pt>
              </c:numCache>
            </c:numRef>
          </c:val>
        </c:ser>
        <c:marker val="1"/>
        <c:axId val="299232872"/>
        <c:axId val="299320552"/>
      </c:lineChart>
      <c:catAx>
        <c:axId val="29923287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99320552"/>
        <c:crosses val="autoZero"/>
        <c:auto val="1"/>
        <c:lblAlgn val="ctr"/>
        <c:lblOffset val="100"/>
        <c:tickLblSkip val="1"/>
        <c:tickMarkSkip val="1"/>
      </c:catAx>
      <c:valAx>
        <c:axId val="299320552"/>
        <c:scaling>
          <c:orientation val="minMax"/>
        </c:scaling>
        <c:axPos val="l"/>
        <c:majorGridlines/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99232872"/>
        <c:crosses val="autoZero"/>
        <c:crossBetween val="midCat"/>
        <c:majorUnit val="0.05"/>
      </c:valAx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431800</xdr:colOff>
      <xdr:row>30</xdr:row>
      <xdr:rowOff>25400</xdr:rowOff>
    </xdr:from>
    <xdr:to>
      <xdr:col>6</xdr:col>
      <xdr:colOff>431800</xdr:colOff>
      <xdr:row>30</xdr:row>
      <xdr:rowOff>25400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368300</xdr:colOff>
      <xdr:row>31</xdr:row>
      <xdr:rowOff>152400</xdr:rowOff>
    </xdr:from>
    <xdr:to>
      <xdr:col>14</xdr:col>
      <xdr:colOff>368300</xdr:colOff>
      <xdr:row>31</xdr:row>
      <xdr:rowOff>152400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774700</xdr:colOff>
      <xdr:row>45</xdr:row>
      <xdr:rowOff>50800</xdr:rowOff>
    </xdr:from>
    <xdr:to>
      <xdr:col>5</xdr:col>
      <xdr:colOff>774700</xdr:colOff>
      <xdr:row>45</xdr:row>
      <xdr:rowOff>50800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749300</xdr:colOff>
      <xdr:row>42</xdr:row>
      <xdr:rowOff>0</xdr:rowOff>
    </xdr:from>
    <xdr:to>
      <xdr:col>9</xdr:col>
      <xdr:colOff>228600</xdr:colOff>
      <xdr:row>64</xdr:row>
      <xdr:rowOff>76200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&#239;n%20Boucherit%20Seg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MC Aïn B"/>
      <sheetName val="LMT Aïn B"/>
      <sheetName val="Segm Aïn B"/>
      <sheetName val="Gras"/>
      <sheetName val="PHI Aïn B"/>
    </sheetNames>
    <sheetDataSet>
      <sheetData sheetId="0">
        <row r="14">
          <cell r="C14" t="str">
            <v>BOC 83</v>
          </cell>
          <cell r="D14" t="str">
            <v>BOC 82</v>
          </cell>
          <cell r="E14" t="str">
            <v>BOC 81</v>
          </cell>
          <cell r="F14" t="str">
            <v>BOC 79</v>
          </cell>
          <cell r="G14" t="str">
            <v>BOC 80</v>
          </cell>
          <cell r="H14" t="str">
            <v>BOC 74</v>
          </cell>
        </row>
        <row r="15">
          <cell r="B15">
            <v>1</v>
          </cell>
          <cell r="C15">
            <v>5.6017042574868281E-2</v>
          </cell>
          <cell r="D15">
            <v>5.7815365980431022E-2</v>
          </cell>
          <cell r="E15">
            <v>6.3166084364532527E-2</v>
          </cell>
          <cell r="F15">
            <v>5.0941757146758526E-2</v>
          </cell>
          <cell r="G15">
            <v>6.0855529184724144E-2</v>
          </cell>
        </row>
        <row r="16">
          <cell r="B16">
            <v>3</v>
          </cell>
          <cell r="C16">
            <v>0.11847891704225511</v>
          </cell>
          <cell r="D16">
            <v>0.10551393987788749</v>
          </cell>
          <cell r="F16">
            <v>0.10551393987788749</v>
          </cell>
          <cell r="G16">
            <v>9.2149978319906012E-2</v>
          </cell>
          <cell r="H16">
            <v>8.5310553789600396E-2</v>
          </cell>
        </row>
        <row r="17">
          <cell r="B17">
            <v>4</v>
          </cell>
          <cell r="C17">
            <v>0.10575228000240799</v>
          </cell>
          <cell r="D17">
            <v>0.12315803134221914</v>
          </cell>
          <cell r="F17">
            <v>0.12315803134221914</v>
          </cell>
          <cell r="G17">
            <v>0.11533269383026257</v>
          </cell>
          <cell r="H17">
            <v>0.1073637641589873</v>
          </cell>
        </row>
        <row r="18">
          <cell r="B18">
            <v>5</v>
          </cell>
          <cell r="C18">
            <v>8.1003343634799219E-2</v>
          </cell>
          <cell r="F18">
            <v>7.2570176097936256E-2</v>
          </cell>
          <cell r="G18">
            <v>5.5196080028513617E-2</v>
          </cell>
          <cell r="H18">
            <v>4.6241237375587163E-2</v>
          </cell>
        </row>
        <row r="19">
          <cell r="B19">
            <v>6</v>
          </cell>
          <cell r="C19">
            <v>7.2149978319905994E-2</v>
          </cell>
          <cell r="F19">
            <v>8.5513939877887468E-2</v>
          </cell>
          <cell r="G19">
            <v>9.2044807036845144E-2</v>
          </cell>
          <cell r="H19">
            <v>7.2149978319905994E-2</v>
          </cell>
        </row>
        <row r="20">
          <cell r="B20">
            <v>10</v>
          </cell>
          <cell r="C20">
            <v>8.4097857935717446E-2</v>
          </cell>
          <cell r="D20">
            <v>6.6176541877960515E-2</v>
          </cell>
          <cell r="E20">
            <v>9.3241237375587094E-2</v>
          </cell>
          <cell r="F20">
            <v>7.4757831681574016E-2</v>
          </cell>
          <cell r="G20">
            <v>7.0011396657112313E-2</v>
          </cell>
        </row>
        <row r="21">
          <cell r="B21">
            <v>11</v>
          </cell>
          <cell r="C21">
            <v>7.775783168157413E-2</v>
          </cell>
          <cell r="D21">
            <v>6.8212513775343764E-2</v>
          </cell>
          <cell r="E21">
            <v>7.775783168157413E-2</v>
          </cell>
          <cell r="F21">
            <v>7.775783168157413E-2</v>
          </cell>
          <cell r="G21">
            <v>5.845267648618746E-2</v>
          </cell>
        </row>
        <row r="22">
          <cell r="B22">
            <v>12</v>
          </cell>
          <cell r="C22">
            <v>8.8302500767287295E-2</v>
          </cell>
          <cell r="E22">
            <v>8.8302500767287295E-2</v>
          </cell>
          <cell r="F22">
            <v>7.8542663478130992E-2</v>
          </cell>
          <cell r="G22">
            <v>8.8302500767287295E-2</v>
          </cell>
        </row>
        <row r="23">
          <cell r="B23">
            <v>13</v>
          </cell>
          <cell r="C23">
            <v>9.5121254719662485E-2</v>
          </cell>
          <cell r="D23">
            <v>8.0397997898956186E-2</v>
          </cell>
          <cell r="E23">
            <v>7.2844860008510315E-2</v>
          </cell>
          <cell r="F23">
            <v>7.2844860008510315E-2</v>
          </cell>
          <cell r="G23">
            <v>7.2844860008510315E-2</v>
          </cell>
        </row>
        <row r="24">
          <cell r="B24">
            <v>14</v>
          </cell>
          <cell r="C24">
            <v>9.1149978319906122E-2</v>
          </cell>
          <cell r="D24">
            <v>7.7361693834272716E-2</v>
          </cell>
          <cell r="E24">
            <v>7.8760389026837574E-2</v>
          </cell>
          <cell r="F24">
            <v>6.3121254719662456E-2</v>
          </cell>
          <cell r="G24">
            <v>7.0299839346785964E-2</v>
          </cell>
        </row>
        <row r="25">
          <cell r="B25">
            <v>7</v>
          </cell>
          <cell r="C25">
            <v>8.8249290397900637E-2</v>
          </cell>
          <cell r="F25">
            <v>7.7783856719735534E-2</v>
          </cell>
          <cell r="G25">
            <v>8.8249290397900637E-2</v>
          </cell>
          <cell r="H25">
            <v>4.4783596616810195E-2</v>
          </cell>
        </row>
        <row r="26">
          <cell r="B26">
            <v>8</v>
          </cell>
          <cell r="C26">
            <v>0.1264839442139063</v>
          </cell>
          <cell r="F26">
            <v>0.13944892137827392</v>
          </cell>
          <cell r="G26">
            <v>8.5091259055681379E-2</v>
          </cell>
          <cell r="H26">
            <v>3.9333768495006138E-2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P39"/>
  <sheetViews>
    <sheetView tabSelected="1" workbookViewId="0">
      <selection activeCell="K14" sqref="K14"/>
    </sheetView>
  </sheetViews>
  <sheetFormatPr baseColWidth="10" defaultColWidth="10.83203125" defaultRowHeight="13"/>
  <sheetData>
    <row r="1" spans="1:16" s="1" customFormat="1"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</row>
    <row r="2" spans="1:16">
      <c r="B2">
        <v>1</v>
      </c>
      <c r="C2">
        <v>241</v>
      </c>
      <c r="D2">
        <v>242</v>
      </c>
      <c r="E2">
        <v>245</v>
      </c>
      <c r="F2">
        <v>238.2</v>
      </c>
      <c r="G2">
        <v>243.7</v>
      </c>
    </row>
    <row r="3" spans="1:16">
      <c r="B3">
        <v>3</v>
      </c>
      <c r="C3">
        <v>34</v>
      </c>
      <c r="D3">
        <v>33</v>
      </c>
      <c r="F3">
        <v>33</v>
      </c>
      <c r="G3">
        <v>32</v>
      </c>
      <c r="H3">
        <v>31.5</v>
      </c>
    </row>
    <row r="4" spans="1:16">
      <c r="B4">
        <v>4</v>
      </c>
      <c r="C4">
        <v>26.9</v>
      </c>
      <c r="D4">
        <v>28</v>
      </c>
      <c r="F4">
        <v>28</v>
      </c>
      <c r="G4">
        <v>27.5</v>
      </c>
      <c r="H4">
        <v>27</v>
      </c>
    </row>
    <row r="5" spans="1:16">
      <c r="B5">
        <v>5</v>
      </c>
      <c r="C5">
        <v>52</v>
      </c>
      <c r="F5">
        <v>51</v>
      </c>
      <c r="G5">
        <v>49</v>
      </c>
      <c r="H5">
        <v>48</v>
      </c>
    </row>
    <row r="6" spans="1:16">
      <c r="B6">
        <v>6</v>
      </c>
      <c r="C6">
        <v>32</v>
      </c>
      <c r="F6">
        <v>33</v>
      </c>
      <c r="G6">
        <v>33.5</v>
      </c>
      <c r="H6">
        <v>32</v>
      </c>
    </row>
    <row r="7" spans="1:16">
      <c r="B7">
        <v>10</v>
      </c>
      <c r="C7">
        <v>47</v>
      </c>
      <c r="D7">
        <v>45.1</v>
      </c>
      <c r="E7">
        <v>48</v>
      </c>
      <c r="F7">
        <v>46</v>
      </c>
      <c r="G7">
        <v>45.5</v>
      </c>
    </row>
    <row r="8" spans="1:16">
      <c r="B8">
        <v>11</v>
      </c>
      <c r="C8">
        <v>46</v>
      </c>
      <c r="D8">
        <v>45</v>
      </c>
      <c r="E8">
        <v>46</v>
      </c>
      <c r="F8">
        <v>46</v>
      </c>
      <c r="G8">
        <v>44</v>
      </c>
    </row>
    <row r="9" spans="1:16">
      <c r="B9">
        <v>12</v>
      </c>
      <c r="C9">
        <v>36</v>
      </c>
      <c r="E9">
        <v>36</v>
      </c>
      <c r="F9">
        <v>35.200000000000003</v>
      </c>
      <c r="G9">
        <v>36</v>
      </c>
    </row>
    <row r="10" spans="1:16">
      <c r="B10">
        <v>13</v>
      </c>
      <c r="C10">
        <v>30</v>
      </c>
      <c r="D10">
        <v>29</v>
      </c>
      <c r="E10">
        <v>28.5</v>
      </c>
      <c r="F10">
        <v>28.5</v>
      </c>
      <c r="G10">
        <v>28.5</v>
      </c>
    </row>
    <row r="11" spans="1:16">
      <c r="B11">
        <v>14</v>
      </c>
      <c r="C11">
        <v>32</v>
      </c>
      <c r="D11">
        <v>31</v>
      </c>
      <c r="E11">
        <v>31.1</v>
      </c>
      <c r="F11">
        <v>30</v>
      </c>
      <c r="G11">
        <v>30.5</v>
      </c>
    </row>
    <row r="12" spans="1:16">
      <c r="B12">
        <v>7</v>
      </c>
      <c r="C12">
        <v>42</v>
      </c>
      <c r="F12">
        <v>41</v>
      </c>
      <c r="G12">
        <v>42</v>
      </c>
      <c r="H12">
        <v>38</v>
      </c>
    </row>
    <row r="13" spans="1:16">
      <c r="B13">
        <v>8</v>
      </c>
      <c r="C13">
        <v>16.5</v>
      </c>
      <c r="F13">
        <v>17</v>
      </c>
      <c r="G13">
        <v>15</v>
      </c>
      <c r="H13">
        <v>13.5</v>
      </c>
    </row>
    <row r="14" spans="1:16">
      <c r="A14" s="6" t="s">
        <v>6</v>
      </c>
      <c r="C14" s="2" t="str">
        <f t="shared" ref="C14:H14" si="0">C1</f>
        <v>BOC 83</v>
      </c>
      <c r="D14" s="2" t="str">
        <f t="shared" si="0"/>
        <v>BOC 82</v>
      </c>
      <c r="E14" s="2" t="str">
        <f t="shared" si="0"/>
        <v>BOC 81</v>
      </c>
      <c r="F14" s="2" t="str">
        <f t="shared" si="0"/>
        <v>BOC 79</v>
      </c>
      <c r="G14" s="2" t="str">
        <f t="shared" si="0"/>
        <v>BOC 80</v>
      </c>
      <c r="H14" s="2" t="str">
        <f t="shared" si="0"/>
        <v>BOC 74</v>
      </c>
    </row>
    <row r="15" spans="1:16">
      <c r="A15" s="7">
        <v>2.3227181971229638</v>
      </c>
      <c r="B15">
        <v>1</v>
      </c>
      <c r="C15" s="3">
        <f>LOG10(C2)-$A15</f>
        <v>5.9298845451904558E-2</v>
      </c>
      <c r="D15" s="3">
        <f>LOG10(D2)-$A15</f>
        <v>6.1097168857467299E-2</v>
      </c>
      <c r="E15" s="3">
        <f>LOG10(E2)-$A15</f>
        <v>6.6447887241568804E-2</v>
      </c>
      <c r="F15" s="3">
        <f>LOG10(F2)-$A15</f>
        <v>5.4223560023794803E-2</v>
      </c>
      <c r="G15" s="3">
        <f>LOG10(G2)-$A15</f>
        <v>6.4137332061760421E-2</v>
      </c>
      <c r="H15" s="3"/>
      <c r="I15" s="3"/>
      <c r="J15" s="3"/>
      <c r="K15" s="3"/>
      <c r="L15" s="3"/>
      <c r="M15" s="3"/>
      <c r="N15" s="3"/>
      <c r="O15" s="3"/>
      <c r="P15" s="3"/>
    </row>
    <row r="16" spans="1:16">
      <c r="A16" s="7">
        <v>1.4235283419024747</v>
      </c>
      <c r="B16">
        <v>3</v>
      </c>
      <c r="C16" s="3">
        <f>LOG10(C3)-$A16</f>
        <v>0.10795057513978046</v>
      </c>
      <c r="D16" s="3">
        <f>LOG10(D3)-$A16</f>
        <v>9.4985597975412839E-2</v>
      </c>
      <c r="E16" s="3"/>
      <c r="F16" s="3">
        <f t="shared" ref="F16:H19" si="1">LOG10(F3)-$A16</f>
        <v>9.4985597975412839E-2</v>
      </c>
      <c r="G16" s="3">
        <f t="shared" si="1"/>
        <v>8.1621636417431365E-2</v>
      </c>
      <c r="H16" s="3">
        <f t="shared" si="1"/>
        <v>7.4782211887125749E-2</v>
      </c>
      <c r="I16" s="3"/>
      <c r="J16" s="3"/>
      <c r="K16" s="3"/>
      <c r="L16" s="3"/>
      <c r="M16" s="3"/>
      <c r="N16" s="3"/>
      <c r="O16" s="3"/>
      <c r="P16" s="3"/>
    </row>
    <row r="17" spans="1:16">
      <c r="A17" s="7">
        <v>1.329011917768204</v>
      </c>
      <c r="B17">
        <v>4</v>
      </c>
      <c r="C17" s="3">
        <f>LOG10(C4)-$A17</f>
        <v>0.10074036223420402</v>
      </c>
      <c r="D17" s="3">
        <f>LOG10(D4)-$A17</f>
        <v>0.11814611357401517</v>
      </c>
      <c r="E17" s="3"/>
      <c r="F17" s="3">
        <f t="shared" si="1"/>
        <v>0.11814611357401517</v>
      </c>
      <c r="G17" s="3">
        <f t="shared" si="1"/>
        <v>0.11032077606205859</v>
      </c>
      <c r="H17" s="3">
        <f t="shared" si="1"/>
        <v>0.10235184639078332</v>
      </c>
      <c r="I17" s="3"/>
      <c r="J17" s="3"/>
      <c r="K17" s="3"/>
      <c r="L17" s="3"/>
      <c r="M17" s="3"/>
      <c r="N17" s="3"/>
      <c r="O17" s="3"/>
      <c r="P17" s="3"/>
    </row>
    <row r="18" spans="1:16">
      <c r="A18" s="7">
        <v>1.6286707336010562</v>
      </c>
      <c r="B18">
        <v>5</v>
      </c>
      <c r="C18" s="3">
        <f t="shared" ref="C18:C26" si="2">LOG10(C5)-$A18</f>
        <v>8.7332610033743041E-2</v>
      </c>
      <c r="D18" s="3"/>
      <c r="E18" s="3"/>
      <c r="F18" s="3">
        <f t="shared" si="1"/>
        <v>7.8899442496880079E-2</v>
      </c>
      <c r="G18" s="3">
        <f t="shared" si="1"/>
        <v>6.1525346427457439E-2</v>
      </c>
      <c r="H18" s="3">
        <f t="shared" si="1"/>
        <v>5.2570503774530986E-2</v>
      </c>
      <c r="I18" s="3"/>
      <c r="J18" s="3"/>
      <c r="K18" s="3"/>
      <c r="L18" s="3"/>
      <c r="M18" s="3"/>
      <c r="N18" s="3"/>
      <c r="O18" s="3"/>
      <c r="P18" s="3"/>
    </row>
    <row r="19" spans="1:16">
      <c r="A19" s="7">
        <v>1.4284699409124848</v>
      </c>
      <c r="B19">
        <v>6</v>
      </c>
      <c r="C19" s="3">
        <f t="shared" si="2"/>
        <v>7.6680037407421242E-2</v>
      </c>
      <c r="D19" s="3"/>
      <c r="E19" s="3"/>
      <c r="F19" s="3">
        <f t="shared" si="1"/>
        <v>9.0043998965402716E-2</v>
      </c>
      <c r="G19" s="3">
        <f t="shared" si="1"/>
        <v>9.6574866124360392E-2</v>
      </c>
      <c r="H19" s="3">
        <f t="shared" si="1"/>
        <v>7.6680037407421242E-2</v>
      </c>
      <c r="I19" s="3"/>
      <c r="J19" s="3"/>
      <c r="K19" s="3"/>
      <c r="L19" s="3"/>
      <c r="M19" s="3"/>
      <c r="N19" s="3"/>
      <c r="O19" s="3"/>
      <c r="P19" s="3"/>
    </row>
    <row r="20" spans="1:16">
      <c r="A20" s="7">
        <v>1.5882910298599251</v>
      </c>
      <c r="B20">
        <v>10</v>
      </c>
      <c r="C20" s="3">
        <f t="shared" si="2"/>
        <v>8.3806828075792428E-2</v>
      </c>
      <c r="D20" s="3">
        <f t="shared" ref="D20:G21" si="3">LOG10(D7)-$A20</f>
        <v>6.5885512018035497E-2</v>
      </c>
      <c r="E20" s="3">
        <f t="shared" si="3"/>
        <v>9.2950207515662076E-2</v>
      </c>
      <c r="F20" s="3">
        <f t="shared" si="3"/>
        <v>7.4466801821648998E-2</v>
      </c>
      <c r="G20" s="3">
        <f t="shared" si="3"/>
        <v>6.9720366797187294E-2</v>
      </c>
      <c r="H20" s="3"/>
      <c r="I20" s="3"/>
      <c r="J20" s="3"/>
      <c r="K20" s="3"/>
      <c r="L20" s="3"/>
      <c r="M20" s="3"/>
      <c r="N20" s="3"/>
      <c r="O20" s="3"/>
      <c r="P20" s="3"/>
    </row>
    <row r="21" spans="1:16">
      <c r="A21" s="7">
        <v>1.5857718008670618</v>
      </c>
      <c r="B21">
        <v>11</v>
      </c>
      <c r="C21" s="3">
        <f t="shared" si="2"/>
        <v>7.6986030814512274E-2</v>
      </c>
      <c r="D21" s="3">
        <f t="shared" si="3"/>
        <v>6.7440712908281908E-2</v>
      </c>
      <c r="E21" s="3">
        <f t="shared" si="3"/>
        <v>7.6986030814512274E-2</v>
      </c>
      <c r="F21" s="3">
        <f t="shared" si="3"/>
        <v>7.6986030814512274E-2</v>
      </c>
      <c r="G21" s="3">
        <f t="shared" si="3"/>
        <v>5.7680875619125604E-2</v>
      </c>
      <c r="H21" s="3"/>
      <c r="I21" s="3"/>
      <c r="J21" s="3"/>
      <c r="K21" s="3"/>
      <c r="L21" s="3"/>
      <c r="M21" s="3"/>
      <c r="N21" s="3"/>
      <c r="O21" s="3"/>
      <c r="P21" s="3"/>
    </row>
    <row r="22" spans="1:16">
      <c r="A22" s="7">
        <v>1.4710386699273239</v>
      </c>
      <c r="B22">
        <v>12</v>
      </c>
      <c r="C22" s="3">
        <f t="shared" si="2"/>
        <v>8.5263830839963362E-2</v>
      </c>
      <c r="D22" s="3"/>
      <c r="E22" s="3">
        <f t="shared" ref="E22:G24" si="4">LOG10(E9)-$A22</f>
        <v>8.5263830839963362E-2</v>
      </c>
      <c r="F22" s="3">
        <f t="shared" si="4"/>
        <v>7.5503993550807058E-2</v>
      </c>
      <c r="G22" s="3">
        <f t="shared" si="4"/>
        <v>8.5263830839963362E-2</v>
      </c>
      <c r="H22" s="3"/>
      <c r="I22" s="3"/>
      <c r="J22" s="3"/>
      <c r="K22" s="3"/>
      <c r="L22" s="3"/>
      <c r="M22" s="3"/>
      <c r="N22" s="3"/>
      <c r="O22" s="3"/>
      <c r="P22" s="3"/>
    </row>
    <row r="23" spans="1:16">
      <c r="A23" s="7">
        <v>1.38232763007427</v>
      </c>
      <c r="B23">
        <v>13</v>
      </c>
      <c r="C23" s="3">
        <f t="shared" si="2"/>
        <v>9.4793624645392427E-2</v>
      </c>
      <c r="D23" s="3">
        <f>LOG10(D10)-$A23</f>
        <v>8.0070367824686128E-2</v>
      </c>
      <c r="E23" s="3">
        <f t="shared" si="4"/>
        <v>7.2517229934240257E-2</v>
      </c>
      <c r="F23" s="3">
        <f t="shared" si="4"/>
        <v>7.2517229934240257E-2</v>
      </c>
      <c r="G23" s="3">
        <f t="shared" si="4"/>
        <v>7.2517229934240257E-2</v>
      </c>
      <c r="H23" s="3"/>
      <c r="I23" s="3"/>
      <c r="J23" s="3"/>
      <c r="K23" s="3"/>
      <c r="L23" s="3"/>
      <c r="M23" s="3"/>
      <c r="N23" s="3"/>
      <c r="O23" s="3"/>
      <c r="P23" s="3"/>
    </row>
    <row r="24" spans="1:16">
      <c r="A24" s="7">
        <v>1.4119678378310929</v>
      </c>
      <c r="B24">
        <v>14</v>
      </c>
      <c r="C24" s="3">
        <f t="shared" si="2"/>
        <v>9.3182140488813126E-2</v>
      </c>
      <c r="D24" s="3">
        <f>LOG10(D11)-$A24</f>
        <v>7.9393856003179719E-2</v>
      </c>
      <c r="E24" s="3">
        <f t="shared" si="4"/>
        <v>8.0792551195744577E-2</v>
      </c>
      <c r="F24" s="3">
        <f t="shared" si="4"/>
        <v>6.515341688856946E-2</v>
      </c>
      <c r="G24" s="3">
        <f t="shared" si="4"/>
        <v>7.2332001515692967E-2</v>
      </c>
      <c r="H24" s="3"/>
      <c r="I24" s="3"/>
      <c r="J24" s="3"/>
      <c r="K24" s="3"/>
      <c r="L24" s="3"/>
      <c r="M24" s="3"/>
      <c r="N24" s="3"/>
      <c r="O24" s="3"/>
      <c r="P24" s="3"/>
    </row>
    <row r="25" spans="1:16">
      <c r="A25" s="7">
        <v>1.5308177225751811</v>
      </c>
      <c r="B25">
        <v>7</v>
      </c>
      <c r="C25" s="3">
        <f t="shared" si="2"/>
        <v>9.243156782271944E-2</v>
      </c>
      <c r="D25" s="3"/>
      <c r="E25" s="3"/>
      <c r="F25" s="3">
        <f t="shared" ref="F25:H26" si="5">LOG10(F12)-$A25</f>
        <v>8.1966134144554337E-2</v>
      </c>
      <c r="G25" s="3">
        <f t="shared" si="5"/>
        <v>9.243156782271944E-2</v>
      </c>
      <c r="H25" s="3">
        <f t="shared" si="5"/>
        <v>4.8965874041628998E-2</v>
      </c>
      <c r="I25" s="3"/>
      <c r="J25" s="3"/>
      <c r="K25" s="3"/>
      <c r="L25" s="3"/>
      <c r="M25" s="3"/>
      <c r="N25" s="3"/>
      <c r="O25" s="3"/>
      <c r="P25" s="3"/>
    </row>
    <row r="26" spans="1:16">
      <c r="A26" s="7">
        <v>1.0924544364730981</v>
      </c>
      <c r="B26">
        <v>8</v>
      </c>
      <c r="C26" s="3">
        <f t="shared" si="2"/>
        <v>0.12502950774080812</v>
      </c>
      <c r="D26" s="3"/>
      <c r="E26" s="3"/>
      <c r="F26" s="3">
        <f t="shared" si="5"/>
        <v>0.13799448490517574</v>
      </c>
      <c r="G26" s="3">
        <f t="shared" si="5"/>
        <v>8.3636822582583203E-2</v>
      </c>
      <c r="H26" s="3">
        <f t="shared" si="5"/>
        <v>3.7879332021907963E-2</v>
      </c>
      <c r="I26" s="3"/>
      <c r="J26" s="3"/>
      <c r="K26" s="3"/>
      <c r="L26" s="3"/>
      <c r="M26" s="3"/>
      <c r="N26" s="3"/>
      <c r="O26" s="3"/>
      <c r="P26" s="3"/>
    </row>
    <row r="27" spans="1:16">
      <c r="B27" s="2" t="s">
        <v>7</v>
      </c>
      <c r="C27" s="2" t="s">
        <v>8</v>
      </c>
      <c r="D27" s="2" t="s">
        <v>9</v>
      </c>
      <c r="E27" s="2" t="s">
        <v>10</v>
      </c>
      <c r="F27" s="2" t="s">
        <v>11</v>
      </c>
      <c r="G27" s="2" t="s">
        <v>12</v>
      </c>
      <c r="H27" s="2" t="s">
        <v>13</v>
      </c>
      <c r="J27" t="s">
        <v>14</v>
      </c>
      <c r="K27" t="s">
        <v>15</v>
      </c>
      <c r="L27" t="s">
        <v>16</v>
      </c>
    </row>
    <row r="28" spans="1:16">
      <c r="B28">
        <v>1</v>
      </c>
      <c r="C28">
        <f t="shared" ref="C28:C39" si="6">COUNT(C2:H2)</f>
        <v>5</v>
      </c>
      <c r="D28" s="4">
        <f t="shared" ref="D28:D39" si="7">AVERAGE(C2:H2)</f>
        <v>241.98000000000002</v>
      </c>
      <c r="E28">
        <f t="shared" ref="E28:E39" si="8">MIN(C2:H2)</f>
        <v>238.2</v>
      </c>
      <c r="F28">
        <f t="shared" ref="F28:F39" si="9">MAX(C2:H2)</f>
        <v>245</v>
      </c>
      <c r="G28" s="5">
        <f t="shared" ref="G28:G39" si="10">STDEV(C2:H2)</f>
        <v>2.6138094804289631</v>
      </c>
      <c r="H28" s="5">
        <f t="shared" ref="H28:H39" si="11">G28*100/D28</f>
        <v>1.0801758328907194</v>
      </c>
      <c r="I28">
        <v>1</v>
      </c>
      <c r="J28" s="3">
        <f>LOG10(D28)-$A15</f>
        <v>6.1061275268298409E-2</v>
      </c>
      <c r="K28" s="3">
        <f t="shared" ref="K28:L39" si="12">LOG10(E28)-$A15</f>
        <v>5.4223560023794803E-2</v>
      </c>
      <c r="L28" s="3">
        <f t="shared" si="12"/>
        <v>6.6447887241568804E-2</v>
      </c>
    </row>
    <row r="29" spans="1:16">
      <c r="B29">
        <v>3</v>
      </c>
      <c r="C29">
        <f t="shared" si="6"/>
        <v>5</v>
      </c>
      <c r="D29" s="4">
        <f t="shared" si="7"/>
        <v>32.700000000000003</v>
      </c>
      <c r="E29">
        <f t="shared" si="8"/>
        <v>31.5</v>
      </c>
      <c r="F29">
        <f t="shared" si="9"/>
        <v>34</v>
      </c>
      <c r="G29" s="5">
        <f t="shared" si="10"/>
        <v>0.97467943448091976</v>
      </c>
      <c r="H29" s="5">
        <f t="shared" si="11"/>
        <v>2.9806710534584697</v>
      </c>
      <c r="I29">
        <v>3</v>
      </c>
      <c r="J29" s="3">
        <f t="shared" ref="J29:J39" si="13">LOG10(D29)-$A16</f>
        <v>9.1019410757811503E-2</v>
      </c>
      <c r="K29" s="3">
        <f t="shared" si="12"/>
        <v>7.4782211887125749E-2</v>
      </c>
      <c r="L29" s="3">
        <f t="shared" si="12"/>
        <v>0.10795057513978046</v>
      </c>
    </row>
    <row r="30" spans="1:16">
      <c r="B30">
        <v>4</v>
      </c>
      <c r="C30">
        <f t="shared" si="6"/>
        <v>5</v>
      </c>
      <c r="D30" s="4">
        <f t="shared" si="7"/>
        <v>27.48</v>
      </c>
      <c r="E30">
        <f t="shared" si="8"/>
        <v>26.9</v>
      </c>
      <c r="F30">
        <f t="shared" si="9"/>
        <v>28</v>
      </c>
      <c r="G30" s="5">
        <f t="shared" si="10"/>
        <v>0.5263078946774562</v>
      </c>
      <c r="H30" s="5">
        <f t="shared" si="11"/>
        <v>1.9152397914026791</v>
      </c>
      <c r="I30">
        <v>4</v>
      </c>
      <c r="J30" s="3">
        <f t="shared" si="13"/>
        <v>0.11000481061930878</v>
      </c>
      <c r="K30" s="3">
        <f t="shared" si="12"/>
        <v>0.10074036223420402</v>
      </c>
      <c r="L30" s="3">
        <f t="shared" si="12"/>
        <v>0.11814611357401517</v>
      </c>
    </row>
    <row r="31" spans="1:16">
      <c r="B31">
        <v>5</v>
      </c>
      <c r="C31">
        <f t="shared" si="6"/>
        <v>4</v>
      </c>
      <c r="D31" s="4">
        <f t="shared" si="7"/>
        <v>50</v>
      </c>
      <c r="E31">
        <f t="shared" si="8"/>
        <v>48</v>
      </c>
      <c r="F31">
        <f t="shared" si="9"/>
        <v>52</v>
      </c>
      <c r="G31" s="5">
        <f t="shared" si="10"/>
        <v>1.8257418583505538</v>
      </c>
      <c r="H31" s="5">
        <f t="shared" si="11"/>
        <v>3.6514837167011076</v>
      </c>
      <c r="I31">
        <v>5</v>
      </c>
      <c r="J31" s="3">
        <f t="shared" si="13"/>
        <v>7.029927073496256E-2</v>
      </c>
      <c r="K31" s="3">
        <f t="shared" si="12"/>
        <v>5.2570503774530986E-2</v>
      </c>
      <c r="L31" s="3">
        <f t="shared" si="12"/>
        <v>8.7332610033743041E-2</v>
      </c>
    </row>
    <row r="32" spans="1:16">
      <c r="B32">
        <v>6</v>
      </c>
      <c r="C32">
        <f t="shared" si="6"/>
        <v>4</v>
      </c>
      <c r="D32" s="4">
        <f t="shared" si="7"/>
        <v>32.625</v>
      </c>
      <c r="E32">
        <f t="shared" si="8"/>
        <v>32</v>
      </c>
      <c r="F32">
        <f t="shared" si="9"/>
        <v>33.5</v>
      </c>
      <c r="G32" s="5">
        <f t="shared" si="10"/>
        <v>0.75</v>
      </c>
      <c r="H32" s="5">
        <f t="shared" si="11"/>
        <v>2.2988505747126435</v>
      </c>
      <c r="I32">
        <v>6</v>
      </c>
      <c r="J32" s="3">
        <f t="shared" si="13"/>
        <v>8.5080579433852499E-2</v>
      </c>
      <c r="K32" s="3">
        <f t="shared" si="12"/>
        <v>7.6680037407421242E-2</v>
      </c>
      <c r="L32" s="3">
        <f t="shared" si="12"/>
        <v>9.6574866124360392E-2</v>
      </c>
    </row>
    <row r="33" spans="2:12">
      <c r="B33">
        <v>10</v>
      </c>
      <c r="C33">
        <f t="shared" si="6"/>
        <v>5</v>
      </c>
      <c r="D33" s="4">
        <f t="shared" si="7"/>
        <v>46.32</v>
      </c>
      <c r="E33">
        <f t="shared" si="8"/>
        <v>45.1</v>
      </c>
      <c r="F33">
        <f t="shared" si="9"/>
        <v>48</v>
      </c>
      <c r="G33" s="5">
        <f t="shared" si="10"/>
        <v>1.1777096416350556</v>
      </c>
      <c r="H33" s="5">
        <f t="shared" si="11"/>
        <v>2.5425510397993429</v>
      </c>
      <c r="I33">
        <v>10</v>
      </c>
      <c r="J33" s="3">
        <f t="shared" si="13"/>
        <v>7.7477520859454696E-2</v>
      </c>
      <c r="K33" s="3">
        <f t="shared" si="12"/>
        <v>6.5885512018035497E-2</v>
      </c>
      <c r="L33" s="3">
        <f t="shared" si="12"/>
        <v>9.2950207515662076E-2</v>
      </c>
    </row>
    <row r="34" spans="2:12">
      <c r="B34">
        <v>11</v>
      </c>
      <c r="C34">
        <f t="shared" si="6"/>
        <v>5</v>
      </c>
      <c r="D34" s="4">
        <f t="shared" si="7"/>
        <v>45.4</v>
      </c>
      <c r="E34">
        <f t="shared" si="8"/>
        <v>44</v>
      </c>
      <c r="F34">
        <f t="shared" si="9"/>
        <v>46</v>
      </c>
      <c r="G34" s="5">
        <f t="shared" si="10"/>
        <v>0.89442719100001755</v>
      </c>
      <c r="H34" s="5">
        <f t="shared" si="11"/>
        <v>1.9701039449339595</v>
      </c>
      <c r="I34">
        <v>11</v>
      </c>
      <c r="J34" s="3">
        <f t="shared" si="13"/>
        <v>7.1284051990042174E-2</v>
      </c>
      <c r="K34" s="3">
        <f t="shared" si="12"/>
        <v>5.7680875619125604E-2</v>
      </c>
      <c r="L34" s="3">
        <f t="shared" si="12"/>
        <v>7.6986030814512274E-2</v>
      </c>
    </row>
    <row r="35" spans="2:12">
      <c r="B35">
        <v>12</v>
      </c>
      <c r="C35">
        <f t="shared" si="6"/>
        <v>4</v>
      </c>
      <c r="D35" s="4">
        <f t="shared" si="7"/>
        <v>35.799999999999997</v>
      </c>
      <c r="E35">
        <f t="shared" si="8"/>
        <v>35.200000000000003</v>
      </c>
      <c r="F35">
        <f t="shared" si="9"/>
        <v>36</v>
      </c>
      <c r="G35" s="5">
        <f t="shared" si="10"/>
        <v>0.40000000000019709</v>
      </c>
      <c r="H35" s="5">
        <f t="shared" si="11"/>
        <v>1.1173184357547405</v>
      </c>
      <c r="I35">
        <v>12</v>
      </c>
      <c r="J35" s="3">
        <f t="shared" si="13"/>
        <v>8.2844356716550438E-2</v>
      </c>
      <c r="K35" s="3">
        <f t="shared" si="12"/>
        <v>7.5503993550807058E-2</v>
      </c>
      <c r="L35" s="3">
        <f t="shared" si="12"/>
        <v>8.5263830839963362E-2</v>
      </c>
    </row>
    <row r="36" spans="2:12">
      <c r="B36">
        <v>13</v>
      </c>
      <c r="C36">
        <f t="shared" si="6"/>
        <v>5</v>
      </c>
      <c r="D36" s="4">
        <f t="shared" si="7"/>
        <v>28.9</v>
      </c>
      <c r="E36">
        <f t="shared" si="8"/>
        <v>28.5</v>
      </c>
      <c r="F36">
        <f t="shared" si="9"/>
        <v>30</v>
      </c>
      <c r="G36" s="5">
        <f t="shared" si="10"/>
        <v>0.65192024052023001</v>
      </c>
      <c r="H36" s="5">
        <f t="shared" si="11"/>
        <v>2.2557793789627336</v>
      </c>
      <c r="I36">
        <v>13</v>
      </c>
      <c r="J36" s="3">
        <f t="shared" si="13"/>
        <v>7.8570212682277818E-2</v>
      </c>
      <c r="K36" s="3">
        <f t="shared" si="12"/>
        <v>7.2517229934240257E-2</v>
      </c>
      <c r="L36" s="3">
        <f t="shared" si="12"/>
        <v>9.4793624645392427E-2</v>
      </c>
    </row>
    <row r="37" spans="2:12">
      <c r="B37">
        <v>14</v>
      </c>
      <c r="C37">
        <f t="shared" si="6"/>
        <v>5</v>
      </c>
      <c r="D37" s="4">
        <f t="shared" si="7"/>
        <v>30.919999999999998</v>
      </c>
      <c r="E37">
        <f t="shared" si="8"/>
        <v>30</v>
      </c>
      <c r="F37">
        <f t="shared" si="9"/>
        <v>32</v>
      </c>
      <c r="G37" s="5">
        <f t="shared" si="10"/>
        <v>0.74632432628182255</v>
      </c>
      <c r="H37" s="5">
        <f t="shared" si="11"/>
        <v>2.4137267991003317</v>
      </c>
      <c r="I37">
        <v>14</v>
      </c>
      <c r="J37" s="3">
        <f t="shared" si="13"/>
        <v>7.8271647415194323E-2</v>
      </c>
      <c r="K37" s="3">
        <f t="shared" si="12"/>
        <v>6.515341688856946E-2</v>
      </c>
      <c r="L37" s="3">
        <f t="shared" si="12"/>
        <v>9.3182140488813126E-2</v>
      </c>
    </row>
    <row r="38" spans="2:12">
      <c r="B38">
        <v>7</v>
      </c>
      <c r="C38">
        <f t="shared" si="6"/>
        <v>4</v>
      </c>
      <c r="D38" s="4">
        <f t="shared" si="7"/>
        <v>40.75</v>
      </c>
      <c r="E38">
        <f t="shared" si="8"/>
        <v>38</v>
      </c>
      <c r="F38">
        <f t="shared" si="9"/>
        <v>42</v>
      </c>
      <c r="G38" s="5">
        <f t="shared" si="10"/>
        <v>1.8929694486000912</v>
      </c>
      <c r="H38" s="5">
        <f t="shared" si="11"/>
        <v>4.645323800245623</v>
      </c>
      <c r="I38">
        <v>7</v>
      </c>
      <c r="J38" s="3">
        <f t="shared" si="13"/>
        <v>7.9309890500814273E-2</v>
      </c>
      <c r="K38" s="3">
        <f t="shared" si="12"/>
        <v>4.8965874041628998E-2</v>
      </c>
      <c r="L38" s="3">
        <f t="shared" si="12"/>
        <v>9.243156782271944E-2</v>
      </c>
    </row>
    <row r="39" spans="2:12">
      <c r="B39">
        <v>8</v>
      </c>
      <c r="C39">
        <f t="shared" si="6"/>
        <v>4</v>
      </c>
      <c r="D39" s="4">
        <f t="shared" si="7"/>
        <v>15.5</v>
      </c>
      <c r="E39">
        <f t="shared" si="8"/>
        <v>13.5</v>
      </c>
      <c r="F39">
        <f t="shared" si="9"/>
        <v>17</v>
      </c>
      <c r="G39" s="5">
        <f t="shared" si="10"/>
        <v>1.5811388300841898</v>
      </c>
      <c r="H39" s="5">
        <f t="shared" si="11"/>
        <v>10.200895677962516</v>
      </c>
      <c r="I39">
        <v>8</v>
      </c>
      <c r="J39" s="3">
        <f t="shared" si="13"/>
        <v>9.7877261697193241E-2</v>
      </c>
      <c r="K39" s="3">
        <f t="shared" si="12"/>
        <v>3.7879332021907963E-2</v>
      </c>
      <c r="L39" s="3">
        <f t="shared" si="12"/>
        <v>0.13799448490517574</v>
      </c>
    </row>
  </sheetData>
  <phoneticPr fontId="1" type="noConversion"/>
  <pageMargins left="0.75" right="0.75" top="1" bottom="1" header="0.4921259845" footer="0.492125984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Vera Eisenmann</cp:lastModifiedBy>
  <cp:lastPrinted>1999-08-12T16:05:42Z</cp:lastPrinted>
  <dcterms:created xsi:type="dcterms:W3CDTF">1999-08-09T11:04:43Z</dcterms:created>
  <dcterms:modified xsi:type="dcterms:W3CDTF">2019-12-20T10:06:38Z</dcterms:modified>
</cp:coreProperties>
</file>